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skodajs-my.sharepoint.com/personal/vitali_dziamidau_skoda-js_cz/Documents/Plocha/"/>
    </mc:Choice>
  </mc:AlternateContent>
  <xr:revisionPtr revIDLastSave="2943" documentId="13_ncr:1_{0441FD37-6CA4-451F-82CB-7A5D5DBF603A}" xr6:coauthVersionLast="47" xr6:coauthVersionMax="47" xr10:uidLastSave="{D2AC0203-56AB-47E7-8821-0C3A31B4B68B}"/>
  <bookViews>
    <workbookView xWindow="-120" yWindow="-120" windowWidth="29040" windowHeight="15720" xr2:uid="{25F3B0CF-B744-4069-ACC7-410073882173}"/>
  </bookViews>
  <sheets>
    <sheet name="hodina 1" sheetId="2" r:id="rId1"/>
    <sheet name="cvičení" sheetId="8" r:id="rId2"/>
    <sheet name="praktikum 1" sheetId="6" r:id="rId3"/>
  </sheets>
  <definedNames>
    <definedName name="_xlnm._FilterDatabase" localSheetId="1" hidden="1">cvičení!$B$101:$C$112</definedName>
    <definedName name="_xlnm._FilterDatabase" localSheetId="0" hidden="1">'hodina 1'!$AB$383:$AG$409</definedName>
    <definedName name="_xlnm.Print_Area" localSheetId="0">'hodina 1'!$AI$382:$AO$415</definedName>
  </definedNames>
  <calcPr calcId="191029"/>
  <pivotCaches>
    <pivotCache cacheId="0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15" i="2" l="1"/>
  <c r="F305" i="2"/>
  <c r="F318" i="2" s="1"/>
  <c r="F306" i="2"/>
  <c r="F308" i="2" s="1"/>
  <c r="B246" i="8"/>
  <c r="B241" i="8"/>
  <c r="F288" i="2"/>
  <c r="F285" i="2"/>
  <c r="F282" i="2"/>
  <c r="F313" i="2" l="1"/>
  <c r="F309" i="2"/>
  <c r="F307" i="2"/>
  <c r="F311" i="2" s="1"/>
  <c r="F316" i="2"/>
  <c r="F317" i="2"/>
  <c r="F310" i="2" l="1"/>
  <c r="F319" i="2"/>
  <c r="F312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Dziamidau Vitali</author>
  </authors>
  <commentList>
    <comment ref="B414" authorId="0" shapeId="0" xr:uid="{9F7C8DED-A444-43EA-8568-9E4DEEE2F8AF}">
      <text>
        <r>
          <rPr>
            <b/>
            <sz val="9"/>
            <color indexed="81"/>
            <rFont val="Tahoma"/>
            <family val="2"/>
            <charset val="238"/>
          </rPr>
          <t>Dziamidau Vitali:</t>
        </r>
        <r>
          <rPr>
            <sz val="9"/>
            <color indexed="81"/>
            <rFont val="Tahoma"/>
            <family val="2"/>
            <charset val="238"/>
          </rPr>
          <t xml:space="preserve">
každý další den pracovali o hodinu míň než den předtím</t>
        </r>
      </text>
    </comment>
  </commentList>
</comments>
</file>

<file path=xl/sharedStrings.xml><?xml version="1.0" encoding="utf-8"?>
<sst xmlns="http://schemas.openxmlformats.org/spreadsheetml/2006/main" count="4571" uniqueCount="332">
  <si>
    <t>format</t>
  </si>
  <si>
    <t>najít</t>
  </si>
  <si>
    <t>součet</t>
  </si>
  <si>
    <t>průměr</t>
  </si>
  <si>
    <t>délka</t>
  </si>
  <si>
    <t>zleva</t>
  </si>
  <si>
    <t>zprava</t>
  </si>
  <si>
    <t>datum</t>
  </si>
  <si>
    <t>měna</t>
  </si>
  <si>
    <t>buňka</t>
  </si>
  <si>
    <t>Karel</t>
  </si>
  <si>
    <t>Petr</t>
  </si>
  <si>
    <t>Jana</t>
  </si>
  <si>
    <t>max</t>
  </si>
  <si>
    <t>min</t>
  </si>
  <si>
    <t>hodiny na projektu</t>
  </si>
  <si>
    <t>Marek</t>
  </si>
  <si>
    <r>
      <t xml:space="preserve">Marek 
</t>
    </r>
    <r>
      <rPr>
        <sz val="8"/>
        <color theme="1"/>
        <rFont val="Aptos Narrow"/>
        <family val="2"/>
        <scheme val="minor"/>
      </rPr>
      <t>(stejné hodiny jako Jana)</t>
    </r>
  </si>
  <si>
    <t>Pavel</t>
  </si>
  <si>
    <r>
      <t xml:space="preserve">Pavel
</t>
    </r>
    <r>
      <rPr>
        <sz val="7"/>
        <color theme="1"/>
        <rFont val="Aptos Narrow"/>
        <family val="2"/>
        <scheme val="minor"/>
      </rPr>
      <t>(sudé - s Karlem, liché - s Petrem)</t>
    </r>
  </si>
  <si>
    <t>zadání 1</t>
  </si>
  <si>
    <r>
      <t xml:space="preserve">Zdeňěk
</t>
    </r>
    <r>
      <rPr>
        <sz val="7"/>
        <color theme="1"/>
        <rFont val="Aptos Narrow"/>
        <family val="2"/>
        <scheme val="minor"/>
      </rPr>
      <t>( o hodinu míň než Karel)</t>
    </r>
  </si>
  <si>
    <t>tým 1</t>
  </si>
  <si>
    <t>leden</t>
  </si>
  <si>
    <t>únor</t>
  </si>
  <si>
    <t>březen</t>
  </si>
  <si>
    <t>duben</t>
  </si>
  <si>
    <t>květen</t>
  </si>
  <si>
    <t>červen</t>
  </si>
  <si>
    <t>červenec</t>
  </si>
  <si>
    <t>srpen</t>
  </si>
  <si>
    <t>září</t>
  </si>
  <si>
    <t>říjen</t>
  </si>
  <si>
    <t>listopad</t>
  </si>
  <si>
    <t>prosinec</t>
  </si>
  <si>
    <t>projekt</t>
  </si>
  <si>
    <t>hodiny</t>
  </si>
  <si>
    <t>pracovník</t>
  </si>
  <si>
    <t>měsíc</t>
  </si>
  <si>
    <t>A</t>
  </si>
  <si>
    <t>B</t>
  </si>
  <si>
    <t>C</t>
  </si>
  <si>
    <t>Zdeněk</t>
  </si>
  <si>
    <t>udělat souhr:</t>
  </si>
  <si>
    <t>Kolík hodin se odpracovalo na projektech A B C v součtu a každý měsíc?</t>
  </si>
  <si>
    <t>zadání 3</t>
  </si>
  <si>
    <t>číslo</t>
  </si>
  <si>
    <t>text</t>
  </si>
  <si>
    <t>relativní odkazování</t>
  </si>
  <si>
    <t>absolutní odkazování</t>
  </si>
  <si>
    <t>stejný format</t>
  </si>
  <si>
    <t>stejná hodnota</t>
  </si>
  <si>
    <t>Najděte hodnotu 83 a změňte na 85</t>
  </si>
  <si>
    <t>den</t>
  </si>
  <si>
    <t>Martin</t>
  </si>
  <si>
    <t>Honza</t>
  </si>
  <si>
    <t>…</t>
  </si>
  <si>
    <t xml:space="preserve">"otočte" </t>
  </si>
  <si>
    <t>Udělejte graf jak se pracovalo na projektech A,B,C během roku</t>
  </si>
  <si>
    <t>MOD</t>
  </si>
  <si>
    <t>přidat ke všem hodinám 2 hod</t>
  </si>
  <si>
    <t>Vytiskněte jen souhrn</t>
  </si>
  <si>
    <t>concat</t>
  </si>
  <si>
    <t>dnes</t>
  </si>
  <si>
    <t>dentýdne</t>
  </si>
  <si>
    <t>days</t>
  </si>
  <si>
    <t>(</t>
  </si>
  <si>
    <t>nyní</t>
  </si>
  <si>
    <t>D</t>
  </si>
  <si>
    <t>Praha</t>
  </si>
  <si>
    <t>Brno</t>
  </si>
  <si>
    <t>Ostrava</t>
  </si>
  <si>
    <t>Plzeň</t>
  </si>
  <si>
    <t>Jan</t>
  </si>
  <si>
    <t>město</t>
  </si>
  <si>
    <t>jméno</t>
  </si>
  <si>
    <t>hodin</t>
  </si>
  <si>
    <t>vytvořte souhrn tabulky</t>
  </si>
  <si>
    <t>zadání 5</t>
  </si>
  <si>
    <t>zadání 6</t>
  </si>
  <si>
    <t>ano/ne</t>
  </si>
  <si>
    <t>cena</t>
  </si>
  <si>
    <t>model</t>
  </si>
  <si>
    <t>reklamace</t>
  </si>
  <si>
    <t>sleva %</t>
  </si>
  <si>
    <t>Karovy Vary</t>
  </si>
  <si>
    <t>ano</t>
  </si>
  <si>
    <t>ne</t>
  </si>
  <si>
    <t>E</t>
  </si>
  <si>
    <t>Který model se nejvíce prodával v roce 2021, 2022, 2023 a 2024?</t>
  </si>
  <si>
    <t>Který model se nejvíce reklamoval v roce 2021, 2022, 2023 a 2024?</t>
  </si>
  <si>
    <t>Který model se nejvíce prodával v Praze v  2021, 2022, 2023 a 2024?</t>
  </si>
  <si>
    <t>Jaký model vyžadoval největší slevu?</t>
  </si>
  <si>
    <t>Jaký je obrat firmy dle měst?</t>
  </si>
  <si>
    <t>Udělejte předpověď tržeb na rok 2025 a 2026</t>
  </si>
  <si>
    <t>V jakém městě dávají největší slevu?</t>
  </si>
  <si>
    <t>pondělí</t>
  </si>
  <si>
    <t>úterý</t>
  </si>
  <si>
    <t>středa</t>
  </si>
  <si>
    <t>čtvrtek</t>
  </si>
  <si>
    <t>pátek</t>
  </si>
  <si>
    <t>sobota</t>
  </si>
  <si>
    <t>neděle</t>
  </si>
  <si>
    <t>čas</t>
  </si>
  <si>
    <t>hodina</t>
  </si>
  <si>
    <t>minuta</t>
  </si>
  <si>
    <t>sekunda</t>
  </si>
  <si>
    <t>pomocná tabulka</t>
  </si>
  <si>
    <r>
      <t xml:space="preserve">dnes se podíváme na vzorce </t>
    </r>
    <r>
      <rPr>
        <sz val="11"/>
        <color rgb="FFFF0000"/>
        <rFont val="Aptos Narrow"/>
        <family val="2"/>
        <scheme val="minor"/>
      </rPr>
      <t>(statistické a textové)</t>
    </r>
  </si>
  <si>
    <t>podmíněné formatování</t>
  </si>
  <si>
    <t>столбец (sloupec)</t>
  </si>
  <si>
    <t>строка (řádek)</t>
  </si>
  <si>
    <r>
      <t xml:space="preserve">MICROSOFT EXCEL
</t>
    </r>
    <r>
      <rPr>
        <sz val="40"/>
        <color theme="3" tint="0.249977111117893"/>
        <rFont val="Aptos Narrow"/>
        <family val="2"/>
        <scheme val="minor"/>
      </rPr>
      <t>Bohemia Study</t>
    </r>
  </si>
  <si>
    <t>hodnota (5, 3%, ahoj, 5Kč)</t>
  </si>
  <si>
    <t>vlastní</t>
  </si>
  <si>
    <t>procenta</t>
  </si>
  <si>
    <t>zlomek</t>
  </si>
  <si>
    <t>Задание 1</t>
  </si>
  <si>
    <t>Добавьте 1 столбик между G и h и удалите его 2мя способами</t>
  </si>
  <si>
    <t>sloupec1</t>
  </si>
  <si>
    <t>sloupec2</t>
  </si>
  <si>
    <t>Добавьте 3 столбика между G и h и удалите его 2мя способами</t>
  </si>
  <si>
    <t>Добавьте 1 строчку между 5 и 6 и удалите её  2мя способами</t>
  </si>
  <si>
    <t>Добавьте 3 строчки между 8 и 9 и удалите их  2мя способами</t>
  </si>
  <si>
    <t>Olomouc</t>
  </si>
  <si>
    <t>Создайте ячейку 3x3 и отформатируйте ее по образцу справа и напишите свой город</t>
  </si>
  <si>
    <t>Напишите название своего города, не прибегая к клавиатуре:</t>
  </si>
  <si>
    <t>Скопируйте формат с Праги на Оломоуц в ячейку G16</t>
  </si>
  <si>
    <t>matem.</t>
  </si>
  <si>
    <t>přenos 
řádku</t>
  </si>
  <si>
    <t>varianty</t>
  </si>
  <si>
    <t>Поменяйте цвет фона у выделенных ячеек на зелёный</t>
  </si>
  <si>
    <t>данные</t>
  </si>
  <si>
    <t>целевой формат</t>
  </si>
  <si>
    <t>Сделайте столбцы J-P одинаковой ширины в 4.0 (33 пикселя) и верните обратно</t>
  </si>
  <si>
    <t>Сделайте строки 8-9 одинаковой высоты в 9.0 (12 пикселей)</t>
  </si>
  <si>
    <t>Поменяйте формат данных в правом столбце, чтобы они отображались как в левом</t>
  </si>
  <si>
    <t>můj
dům</t>
  </si>
  <si>
    <t>můj dům</t>
  </si>
  <si>
    <t>Zdroj</t>
  </si>
  <si>
    <t>Protahování</t>
  </si>
  <si>
    <t>вторник</t>
  </si>
  <si>
    <t>среда</t>
  </si>
  <si>
    <t>четверг</t>
  </si>
  <si>
    <t>пятница</t>
  </si>
  <si>
    <t>суббота</t>
  </si>
  <si>
    <t>воскресенье</t>
  </si>
  <si>
    <t>понедельник</t>
  </si>
  <si>
    <t>Odkaz</t>
  </si>
  <si>
    <t>источник</t>
  </si>
  <si>
    <t>должно быть</t>
  </si>
  <si>
    <t>скопируйте значения через протягивание в светло-коричневых ячейках. Если нужно - добавьте свой список</t>
  </si>
  <si>
    <t>ссылки</t>
  </si>
  <si>
    <t>Создайте ссылки в столбце C со значениями, как в столбце B через относительные ссылки</t>
  </si>
  <si>
    <t>Создайте ссылки в столбце C со значениями, как в ячейке-источнике (коричневом)</t>
  </si>
  <si>
    <t>cyclický odkaz</t>
  </si>
  <si>
    <t>komentář</t>
  </si>
  <si>
    <t>poznámka</t>
  </si>
  <si>
    <t>Создайте примечание и коментарий с текстом "моё примечание" и "мой коментарий"</t>
  </si>
  <si>
    <t>здесь примечание</t>
  </si>
  <si>
    <t>здесь коментарий</t>
  </si>
  <si>
    <t>Создайте циклическую ссылку и удалите!</t>
  </si>
  <si>
    <t>komentáře a poznámky</t>
  </si>
  <si>
    <t>počet</t>
  </si>
  <si>
    <t>Marie</t>
  </si>
  <si>
    <t>Отсортируйте таблицу по значениям (по убыванию и возрастанию) а потом в алфавитном порядке имен</t>
  </si>
  <si>
    <t>Michal</t>
  </si>
  <si>
    <t>Tomáš</t>
  </si>
  <si>
    <t>Отфильтруйте таблицу - 1. должны остаться только записи для имени Pavel. 2. Отфильтруйте по критерию количество меньше или равно 5 и больше 2</t>
  </si>
  <si>
    <t>tabulka - seřazení a filtrace</t>
  </si>
  <si>
    <t>Jan Novák</t>
  </si>
  <si>
    <t>Karel Dlouhý</t>
  </si>
  <si>
    <t>Petr Bílý</t>
  </si>
  <si>
    <t>Štěpán Černý</t>
  </si>
  <si>
    <t>Pavel Dvořák</t>
  </si>
  <si>
    <t>Marcelá Černá</t>
  </si>
  <si>
    <t>Vladimír Pulc</t>
  </si>
  <si>
    <t>Petr Levý</t>
  </si>
  <si>
    <t>Libor Procházka</t>
  </si>
  <si>
    <t xml:space="preserve">Создайте условное форматирование для таблицы. </t>
  </si>
  <si>
    <t>2. Создайте цветовую шкалу от зеленого к красному на основе значений от минимума к максимуму</t>
  </si>
  <si>
    <t>1. Фон у ячеек со значением ниже 20 должен отображаться зеленым цветом, а выше 20 - красным цветом</t>
  </si>
  <si>
    <t>&gt;20 hodin?</t>
  </si>
  <si>
    <t>SOUČET</t>
  </si>
  <si>
    <t>POČET</t>
  </si>
  <si>
    <t>PRŮMĚR</t>
  </si>
  <si>
    <t>MIN</t>
  </si>
  <si>
    <t>MAX</t>
  </si>
  <si>
    <t>základní vzorce</t>
  </si>
  <si>
    <t>&lt;30 hodin?</t>
  </si>
  <si>
    <t xml:space="preserve">Подсчитайте сумму, среднее, количество, минимум и максимум часов. </t>
  </si>
  <si>
    <t>Заполните колонку с условием "меньше 30 часов". Если меньше - должно отображаться "méně než 30", иначе "více než 30"</t>
  </si>
  <si>
    <t>kontingenční tabulka</t>
  </si>
  <si>
    <t>F</t>
  </si>
  <si>
    <t>všechny projekty</t>
  </si>
  <si>
    <t>jenom únor</t>
  </si>
  <si>
    <t>Karel…</t>
  </si>
  <si>
    <t>B…</t>
  </si>
  <si>
    <t>Jana…</t>
  </si>
  <si>
    <t>Добавьте в таблицу Петра и задайте ему данные за 3 месяца. Актуализируйте таблицы</t>
  </si>
  <si>
    <t>Сделайте анализ итоговой таблицы. Отобразите данные, как в задании вправо. Постройте графики</t>
  </si>
  <si>
    <t>transponování tabulky</t>
  </si>
  <si>
    <t>pracovník/datum</t>
  </si>
  <si>
    <t>Транспонируйте таблицу</t>
  </si>
  <si>
    <t>Grafy</t>
  </si>
  <si>
    <t>Rok</t>
  </si>
  <si>
    <t>Tržby</t>
  </si>
  <si>
    <t>Trendy a prognózy</t>
  </si>
  <si>
    <t>Транспонируйте таблицу и постройте линию тренда, которая лучше всего описывает динамику выручки фирмы</t>
  </si>
  <si>
    <t>Сделайте прогноз по выручке фирмы на 4 периода вперед с 95% вероятностью</t>
  </si>
  <si>
    <t>kruhový diagram</t>
  </si>
  <si>
    <t>Zaměstnanec</t>
  </si>
  <si>
    <t>Tržba</t>
  </si>
  <si>
    <t>Petr Krátký</t>
  </si>
  <si>
    <t>Jana Nová</t>
  </si>
  <si>
    <t>Tereza Černá</t>
  </si>
  <si>
    <t>Pavel Bílý</t>
  </si>
  <si>
    <t>Karel Žlutý</t>
  </si>
  <si>
    <t>Klient</t>
  </si>
  <si>
    <t>Alfa</t>
  </si>
  <si>
    <t>Beta</t>
  </si>
  <si>
    <t>Delta</t>
  </si>
  <si>
    <t>Sigma</t>
  </si>
  <si>
    <t>Создайте круговую диаграмму по следующим данным по выручке фирмы за месяц в разрезе главных клиентов фирмы (как на картинке)</t>
  </si>
  <si>
    <t>Добавьте еще одну фирму, задайте любое значение выручки и обновите график</t>
  </si>
  <si>
    <t>najít a nahradit</t>
  </si>
  <si>
    <t>odebrat duplicity</t>
  </si>
  <si>
    <t>věk</t>
  </si>
  <si>
    <t>Jan Svoboda</t>
  </si>
  <si>
    <t>seskupit</t>
  </si>
  <si>
    <t>souhrn</t>
  </si>
  <si>
    <t>Проведите замену - Tereza Černá должна поменяться на Tereza Bílá</t>
  </si>
  <si>
    <t>Удалите дубликаты по критерию имени и города</t>
  </si>
  <si>
    <t>Сгруппируйте данные по месяцам  и потом отгруппируйте</t>
  </si>
  <si>
    <t>Составьте итоговую таблицу</t>
  </si>
  <si>
    <t>čas a datum</t>
  </si>
  <si>
    <t>rok</t>
  </si>
  <si>
    <t>konec roku</t>
  </si>
  <si>
    <t>DATUM</t>
  </si>
  <si>
    <t>čas poskladaný</t>
  </si>
  <si>
    <t>ČAS</t>
  </si>
  <si>
    <t>VZOREC</t>
  </si>
  <si>
    <t>=NYNÍ()</t>
  </si>
  <si>
    <t>=DNES()</t>
  </si>
  <si>
    <t>=ROK(DNES())</t>
  </si>
  <si>
    <t>=MĚSÍC(DNES())</t>
  </si>
  <si>
    <t>=DEN(DNES())</t>
  </si>
  <si>
    <t>=DATUM(ROK();MĚSÍC();DEN())</t>
  </si>
  <si>
    <t>=DATUM(ROK();12;31)</t>
  </si>
  <si>
    <t>=DAYS(KONEC;ZAČÁTEK)</t>
  </si>
  <si>
    <t>=DENTÝDNE(DNES();2)</t>
  </si>
  <si>
    <t>=NYNÍ() ve správném formátu</t>
  </si>
  <si>
    <t>=HODINA(NYNÍ())</t>
  </si>
  <si>
    <t>=MINUTA(NYNÍ())</t>
  </si>
  <si>
    <t>=SEKUNDA(NYNÍ())</t>
  </si>
  <si>
    <t>=ČAS(HODINA();MINUTA();SEKUNDA())</t>
  </si>
  <si>
    <t>Напишите с помощью формул:</t>
  </si>
  <si>
    <t>Сегодняшнюю дату в полном формате:</t>
  </si>
  <si>
    <t>Сегодняшнюю дату в сокращенном формате:</t>
  </si>
  <si>
    <t>Дату своего рождения в сокращееном формате:</t>
  </si>
  <si>
    <t>Сколько дней вы живёте</t>
  </si>
  <si>
    <t>Номер текущего месяца</t>
  </si>
  <si>
    <t>Номер текущего дня в месяце</t>
  </si>
  <si>
    <t>Текущий год</t>
  </si>
  <si>
    <t>Дату своего дня рождения в следующем году</t>
  </si>
  <si>
    <t>Сколько дней осталось до этой даты</t>
  </si>
  <si>
    <t>Текущее время в полном формате</t>
  </si>
  <si>
    <t>Текущее количество часов</t>
  </si>
  <si>
    <t>Текущее количество минут</t>
  </si>
  <si>
    <t>Сколько времени осталось до полночи</t>
  </si>
  <si>
    <t>Разделите текст до и после запятой и потом его соедините</t>
  </si>
  <si>
    <t>всего символов:</t>
  </si>
  <si>
    <t>позиция запятой</t>
  </si>
  <si>
    <t>символов после запятой</t>
  </si>
  <si>
    <t>текст слева от заятой:</t>
  </si>
  <si>
    <t>текст справа от запятой</t>
  </si>
  <si>
    <t>объединённый текст:</t>
  </si>
  <si>
    <r>
      <rPr>
        <i/>
        <sz val="11"/>
        <color rgb="FFFF0000"/>
        <rFont val="Aptos Narrow"/>
        <family val="2"/>
        <scheme val="minor"/>
      </rPr>
      <t>Съешь еще этих мягких французских булок</t>
    </r>
    <r>
      <rPr>
        <sz val="11"/>
        <color theme="1"/>
        <rFont val="Aptos Narrow"/>
        <family val="2"/>
        <charset val="238"/>
        <scheme val="minor"/>
      </rPr>
      <t xml:space="preserve">, </t>
    </r>
    <r>
      <rPr>
        <b/>
        <i/>
        <sz val="11"/>
        <color theme="3" tint="0.249977111117893"/>
        <rFont val="Aptos Narrow"/>
        <family val="2"/>
        <scheme val="minor"/>
      </rPr>
      <t>да выпей чаю</t>
    </r>
  </si>
  <si>
    <t>projekt A</t>
  </si>
  <si>
    <t>projekt B</t>
  </si>
  <si>
    <t>projekt C</t>
  </si>
  <si>
    <t>práce 3 hod a víc</t>
  </si>
  <si>
    <t>A&lt;3hod. + B&gt;2a víc</t>
  </si>
  <si>
    <t>Den</t>
  </si>
  <si>
    <t>Sudý den?</t>
  </si>
  <si>
    <t>projekt D</t>
  </si>
  <si>
    <t>projekt E</t>
  </si>
  <si>
    <t>den v týdnu</t>
  </si>
  <si>
    <t>název dne</t>
  </si>
  <si>
    <t>Den - název</t>
  </si>
  <si>
    <t>počet 0 hodin?</t>
  </si>
  <si>
    <t>součet hodin, když 3+</t>
  </si>
  <si>
    <t>B-nový +1 sudý</t>
  </si>
  <si>
    <t>C-nový -1 lichý</t>
  </si>
  <si>
    <t>náhodné hodnoty</t>
  </si>
  <si>
    <t>A(), NEBO(), MOD(), 
SUMMIF(), POČETIF(),</t>
  </si>
  <si>
    <t>RANDBETWEEN(),
SVYHLEDAT()</t>
  </si>
  <si>
    <t>speciální symboly - vzorce</t>
  </si>
  <si>
    <t>vložení Objektu</t>
  </si>
  <si>
    <t>uložte soubor s heslem abc123654</t>
  </si>
  <si>
    <t>postup.</t>
  </si>
  <si>
    <t>síť</t>
  </si>
  <si>
    <t>tučná hlavička a centrování</t>
  </si>
  <si>
    <t>autošířka slpoupců</t>
  </si>
  <si>
    <t>aplikace filtru</t>
  </si>
  <si>
    <t xml:space="preserve">uložení do pdfka </t>
  </si>
  <si>
    <t>Součet z cena</t>
  </si>
  <si>
    <t>Popisky řádků</t>
  </si>
  <si>
    <t>Celkový součet</t>
  </si>
  <si>
    <t>Popisky sloupců</t>
  </si>
  <si>
    <t>place</t>
  </si>
  <si>
    <t>sleva</t>
  </si>
  <si>
    <t>Česko</t>
  </si>
  <si>
    <t>Slovensko</t>
  </si>
  <si>
    <t>Polsko</t>
  </si>
  <si>
    <t>Maďarsko</t>
  </si>
  <si>
    <t>Německo</t>
  </si>
  <si>
    <t>cena jízdého v metru,  €</t>
  </si>
  <si>
    <t>udělete mapu na základě dat</t>
  </si>
  <si>
    <t>Заполните таблицу случайными значениями от 100 до 200</t>
  </si>
  <si>
    <t>Посчитайте количество значений меньше 120</t>
  </si>
  <si>
    <t>A150+ a C150-</t>
  </si>
  <si>
    <t>B130+ nebo A130+</t>
  </si>
  <si>
    <t>počet 120-</t>
  </si>
  <si>
    <t>součet 110-</t>
  </si>
  <si>
    <t>Сгенерируйте числа от 1 до 12</t>
  </si>
  <si>
    <t>Под таблицей сделайте такую же, только с названиями месяцев на основе сгенерированной таблицы</t>
  </si>
  <si>
    <t>názvy měsíců</t>
  </si>
  <si>
    <t>název</t>
  </si>
  <si>
    <t>Создайте формулу, как на рисунке ниже</t>
  </si>
  <si>
    <t>Создайте пароль на данный лист для открытия - 123bac789</t>
  </si>
  <si>
    <t>Udělejte grafy aby bylo vidět poměry tržeb dle města, modelu za celou dobu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</si>
</sst>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5">
    <numFmt numFmtId="164" formatCode="_-* #,##0\ [$Kč-405]_-;\-* #,##0\ [$Kč-405]_-;_-* &quot;-&quot;??\ [$Kč-405]_-;_-@_-"/>
    <numFmt numFmtId="166" formatCode="dddd/mmmm/yyyy"/>
    <numFmt numFmtId="167" formatCode="0;[Red]0"/>
    <numFmt numFmtId="168" formatCode="[$-F800]dddd\,\ mmmm\ dd\,\ yyyy"/>
    <numFmt numFmtId="169" formatCode="yyyy\-mm\-dd;@"/>
    <numFmt numFmtId="170" formatCode="dd/mm/yy;@"/>
    <numFmt numFmtId="171" formatCode="[$-405]d\-mmm\.;@"/>
    <numFmt numFmtId="172" formatCode="[$-405]mmmm\ yy;@"/>
    <numFmt numFmtId="173" formatCode="dd"/>
    <numFmt numFmtId="174" formatCode="dddd"/>
    <numFmt numFmtId="175" formatCode="mmmm"/>
    <numFmt numFmtId="176" formatCode="yy"/>
    <numFmt numFmtId="177" formatCode="yyyy"/>
    <numFmt numFmtId="178" formatCode="mmmm\ \-\ yyyy"/>
    <numFmt numFmtId="179" formatCode="_-* #,##0.00\ [$€-1]_-;\-* #,##0.00\ [$€-1]_-;_-* &quot;-&quot;??\ [$€-1]_-;_-@_-"/>
    <numFmt numFmtId="180" formatCode="[$$-409]#,##0.00"/>
    <numFmt numFmtId="181" formatCode="#,##0.00\ [$₴-422]"/>
    <numFmt numFmtId="182" formatCode="[$-409]h:mm\ AM/PM;@"/>
    <numFmt numFmtId="183" formatCode="[$-409]d/m/yy\ h:mm\ AM/PM;@"/>
    <numFmt numFmtId="184" formatCode="_-* #,##0.00\ [$Kč-405]_-;\-* #,##0.00\ [$Kč-405]_-;_-* &quot;-&quot;??\ [$Kč-405]_-;_-@_-"/>
    <numFmt numFmtId="185" formatCode="d/m;@"/>
    <numFmt numFmtId="186" formatCode="ddd/mm/yyyy"/>
    <numFmt numFmtId="187" formatCode="dd/mmmm/yy"/>
    <numFmt numFmtId="188" formatCode="[$-F400]h:mm:ss\ AM/PM"/>
    <numFmt numFmtId="189" formatCode="_-* #,##0\ [$€-1]_-;\-* #,##0\ [$€-1]_-;_-* &quot;-&quot;??\ [$€-1]_-;_-@_-"/>
  </numFmts>
  <fonts count="32" x14ac:knownFonts="1">
    <font>
      <sz val="11"/>
      <color theme="1"/>
      <name val="Aptos Narrow"/>
      <family val="2"/>
      <charset val="238"/>
      <scheme val="minor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sz val="8"/>
      <color theme="1"/>
      <name val="Aptos Narrow"/>
      <family val="2"/>
      <charset val="238"/>
      <scheme val="minor"/>
    </font>
    <font>
      <sz val="8"/>
      <color theme="1"/>
      <name val="Aptos Narrow"/>
      <family val="2"/>
      <scheme val="minor"/>
    </font>
    <font>
      <sz val="7"/>
      <color theme="1"/>
      <name val="Aptos Narrow"/>
      <family val="2"/>
      <scheme val="minor"/>
    </font>
    <font>
      <sz val="8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theme="5"/>
      <name val="Aptos Narrow"/>
      <family val="2"/>
      <scheme val="minor"/>
    </font>
    <font>
      <sz val="11"/>
      <color theme="6"/>
      <name val="Aptos Narrow"/>
      <family val="2"/>
      <charset val="238"/>
      <scheme val="minor"/>
    </font>
    <font>
      <i/>
      <sz val="11"/>
      <color theme="6"/>
      <name val="Aptos Narrow"/>
      <family val="2"/>
      <scheme val="minor"/>
    </font>
    <font>
      <sz val="20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sz val="11"/>
      <color theme="7" tint="-0.249977111117893"/>
      <name val="Aptos Narrow"/>
      <family val="2"/>
      <scheme val="minor"/>
    </font>
    <font>
      <sz val="60"/>
      <color theme="9" tint="-0.249977111117893"/>
      <name val="Aptos Narrow"/>
      <family val="2"/>
      <charset val="238"/>
      <scheme val="minor"/>
    </font>
    <font>
      <sz val="40"/>
      <color theme="3" tint="0.249977111117893"/>
      <name val="Aptos Narrow"/>
      <family val="2"/>
      <scheme val="minor"/>
    </font>
    <font>
      <sz val="11"/>
      <color rgb="FFFF0000"/>
      <name val="Aptos Narrow"/>
      <family val="2"/>
      <charset val="238"/>
      <scheme val="minor"/>
    </font>
    <font>
      <sz val="10"/>
      <color theme="1"/>
      <name val="Aptos Narrow"/>
      <family val="2"/>
      <charset val="238"/>
      <scheme val="minor"/>
    </font>
    <font>
      <b/>
      <i/>
      <sz val="18"/>
      <color rgb="FFFF0000"/>
      <name val="Aptos Narrow"/>
      <family val="2"/>
      <scheme val="minor"/>
    </font>
    <font>
      <sz val="16"/>
      <color theme="1"/>
      <name val="Aptos Narrow"/>
      <family val="2"/>
      <charset val="238"/>
      <scheme val="minor"/>
    </font>
    <font>
      <b/>
      <i/>
      <sz val="11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i/>
      <sz val="11"/>
      <color rgb="FFFF0000"/>
      <name val="Aptos Narrow"/>
      <family val="2"/>
      <scheme val="minor"/>
    </font>
    <font>
      <b/>
      <i/>
      <sz val="11"/>
      <color theme="3" tint="0.249977111117893"/>
      <name val="Aptos Narrow"/>
      <family val="2"/>
      <scheme val="minor"/>
    </font>
    <font>
      <b/>
      <i/>
      <sz val="11"/>
      <color theme="6"/>
      <name val="Aptos Narrow"/>
      <family val="2"/>
      <scheme val="minor"/>
    </font>
    <font>
      <b/>
      <i/>
      <sz val="11"/>
      <color theme="9" tint="-0.249977111117893"/>
      <name val="Aptos Narrow"/>
      <family val="2"/>
      <scheme val="minor"/>
    </font>
    <font>
      <sz val="11"/>
      <color theme="1"/>
      <name val="Aptos Narrow"/>
      <family val="2"/>
    </font>
    <font>
      <sz val="11"/>
      <name val="Aptos Narrow"/>
      <family val="2"/>
      <scheme val="minor"/>
    </font>
    <font>
      <sz val="11"/>
      <color theme="9" tint="-0.249977111117893"/>
      <name val="Aptos Narrow"/>
      <family val="2"/>
      <charset val="238"/>
      <scheme val="minor"/>
    </font>
    <font>
      <i/>
      <sz val="11"/>
      <color theme="9" tint="-0.249977111117893"/>
      <name val="Aptos Narrow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7FDD3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9" fontId="13" fillId="0" borderId="0" applyFont="0" applyFill="0" applyBorder="0" applyAlignment="0" applyProtection="0"/>
  </cellStyleXfs>
  <cellXfs count="321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14" fontId="0" fillId="2" borderId="1" xfId="0" applyNumberFormat="1" applyFill="1" applyBorder="1"/>
    <xf numFmtId="0" fontId="0" fillId="0" borderId="1" xfId="0" applyBorder="1" applyAlignment="1">
      <alignment wrapText="1"/>
    </xf>
    <xf numFmtId="0" fontId="7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5" xfId="0" applyFont="1" applyBorder="1" applyAlignment="1">
      <alignment horizontal="center"/>
    </xf>
    <xf numFmtId="0" fontId="0" fillId="0" borderId="3" xfId="0" applyBorder="1"/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10" fillId="0" borderId="0" xfId="0" applyFont="1"/>
    <xf numFmtId="0" fontId="11" fillId="0" borderId="0" xfId="0" applyFont="1"/>
    <xf numFmtId="0" fontId="0" fillId="0" borderId="0" xfId="0" applyAlignment="1">
      <alignment horizontal="right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" xfId="0" applyBorder="1"/>
    <xf numFmtId="0" fontId="0" fillId="0" borderId="25" xfId="0" applyBorder="1"/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0" fillId="0" borderId="34" xfId="0" applyBorder="1"/>
    <xf numFmtId="0" fontId="0" fillId="0" borderId="27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38" xfId="0" applyBorder="1"/>
    <xf numFmtId="0" fontId="0" fillId="0" borderId="39" xfId="0" applyBorder="1"/>
    <xf numFmtId="0" fontId="0" fillId="0" borderId="12" xfId="0" applyBorder="1"/>
    <xf numFmtId="0" fontId="7" fillId="0" borderId="0" xfId="0" applyFont="1"/>
    <xf numFmtId="164" fontId="0" fillId="0" borderId="1" xfId="0" applyNumberFormat="1" applyBorder="1"/>
    <xf numFmtId="9" fontId="0" fillId="0" borderId="1" xfId="1" applyFont="1" applyBorder="1"/>
    <xf numFmtId="0" fontId="0" fillId="0" borderId="7" xfId="0" applyBorder="1" applyAlignment="1">
      <alignment horizontal="center"/>
    </xf>
    <xf numFmtId="0" fontId="15" fillId="0" borderId="0" xfId="0" applyFont="1" applyAlignment="1">
      <alignment horizontal="center" vertical="center"/>
    </xf>
    <xf numFmtId="0" fontId="0" fillId="4" borderId="26" xfId="0" applyFill="1" applyBorder="1"/>
    <xf numFmtId="0" fontId="0" fillId="4" borderId="40" xfId="0" applyFill="1" applyBorder="1"/>
    <xf numFmtId="0" fontId="0" fillId="4" borderId="4" xfId="0" applyFill="1" applyBorder="1"/>
    <xf numFmtId="0" fontId="0" fillId="4" borderId="42" xfId="0" applyFill="1" applyBorder="1"/>
    <xf numFmtId="0" fontId="0" fillId="4" borderId="41" xfId="0" applyFill="1" applyBorder="1"/>
    <xf numFmtId="0" fontId="0" fillId="4" borderId="43" xfId="0" applyFill="1" applyBorder="1"/>
    <xf numFmtId="0" fontId="0" fillId="0" borderId="1" xfId="0" applyBorder="1" applyAlignment="1">
      <alignment horizontal="center" vertical="center"/>
    </xf>
    <xf numFmtId="166" fontId="0" fillId="0" borderId="0" xfId="0" applyNumberFormat="1"/>
    <xf numFmtId="20" fontId="0" fillId="0" borderId="0" xfId="0" applyNumberFormat="1"/>
    <xf numFmtId="9" fontId="0" fillId="0" borderId="0" xfId="1" applyFont="1"/>
    <xf numFmtId="167" fontId="0" fillId="0" borderId="3" xfId="0" applyNumberFormat="1" applyBorder="1"/>
    <xf numFmtId="164" fontId="0" fillId="0" borderId="3" xfId="0" applyNumberFormat="1" applyBorder="1"/>
    <xf numFmtId="179" fontId="0" fillId="0" borderId="3" xfId="0" applyNumberFormat="1" applyBorder="1"/>
    <xf numFmtId="180" fontId="0" fillId="0" borderId="3" xfId="0" applyNumberFormat="1" applyBorder="1"/>
    <xf numFmtId="181" fontId="0" fillId="0" borderId="3" xfId="0" applyNumberFormat="1" applyBorder="1"/>
    <xf numFmtId="173" fontId="18" fillId="0" borderId="3" xfId="0" applyNumberFormat="1" applyFont="1" applyBorder="1"/>
    <xf numFmtId="174" fontId="18" fillId="0" borderId="3" xfId="0" applyNumberFormat="1" applyFont="1" applyBorder="1"/>
    <xf numFmtId="175" fontId="18" fillId="0" borderId="3" xfId="0" applyNumberFormat="1" applyFont="1" applyBorder="1"/>
    <xf numFmtId="176" fontId="18" fillId="0" borderId="3" xfId="0" applyNumberFormat="1" applyFont="1" applyBorder="1"/>
    <xf numFmtId="177" fontId="18" fillId="0" borderId="3" xfId="0" applyNumberFormat="1" applyFont="1" applyBorder="1"/>
    <xf numFmtId="169" fontId="18" fillId="0" borderId="3" xfId="0" applyNumberFormat="1" applyFont="1" applyBorder="1"/>
    <xf numFmtId="170" fontId="18" fillId="0" borderId="3" xfId="0" applyNumberFormat="1" applyFont="1" applyBorder="1"/>
    <xf numFmtId="171" fontId="18" fillId="0" borderId="3" xfId="0" applyNumberFormat="1" applyFont="1" applyBorder="1"/>
    <xf numFmtId="172" fontId="18" fillId="0" borderId="3" xfId="0" applyNumberFormat="1" applyFont="1" applyBorder="1"/>
    <xf numFmtId="178" fontId="18" fillId="0" borderId="3" xfId="0" applyNumberFormat="1" applyFont="1" applyBorder="1"/>
    <xf numFmtId="14" fontId="18" fillId="0" borderId="3" xfId="0" applyNumberFormat="1" applyFont="1" applyBorder="1"/>
    <xf numFmtId="168" fontId="18" fillId="0" borderId="3" xfId="0" applyNumberFormat="1" applyFont="1" applyBorder="1"/>
    <xf numFmtId="20" fontId="0" fillId="0" borderId="3" xfId="0" applyNumberFormat="1" applyBorder="1"/>
    <xf numFmtId="182" fontId="0" fillId="0" borderId="3" xfId="0" applyNumberFormat="1" applyBorder="1"/>
    <xf numFmtId="183" fontId="0" fillId="0" borderId="3" xfId="0" applyNumberFormat="1" applyBorder="1"/>
    <xf numFmtId="9" fontId="0" fillId="0" borderId="3" xfId="1" applyFont="1" applyBorder="1"/>
    <xf numFmtId="0" fontId="17" fillId="0" borderId="3" xfId="0" applyFont="1" applyBorder="1"/>
    <xf numFmtId="0" fontId="0" fillId="5" borderId="3" xfId="0" applyFill="1" applyBorder="1"/>
    <xf numFmtId="0" fontId="0" fillId="6" borderId="3" xfId="0" applyFill="1" applyBorder="1"/>
    <xf numFmtId="0" fontId="0" fillId="6" borderId="44" xfId="0" applyFill="1" applyBorder="1"/>
    <xf numFmtId="0" fontId="0" fillId="5" borderId="44" xfId="0" applyFill="1" applyBorder="1"/>
    <xf numFmtId="0" fontId="7" fillId="7" borderId="3" xfId="0" applyFont="1" applyFill="1" applyBorder="1"/>
    <xf numFmtId="12" fontId="0" fillId="0" borderId="3" xfId="1" applyNumberFormat="1" applyFont="1" applyBorder="1"/>
    <xf numFmtId="11" fontId="0" fillId="0" borderId="3" xfId="1" applyNumberFormat="1" applyFont="1" applyBorder="1"/>
    <xf numFmtId="0" fontId="0" fillId="8" borderId="3" xfId="0" applyFill="1" applyBorder="1"/>
    <xf numFmtId="0" fontId="0" fillId="0" borderId="3" xfId="0" applyBorder="1" applyAlignment="1">
      <alignment horizontal="center" wrapText="1"/>
    </xf>
    <xf numFmtId="0" fontId="0" fillId="0" borderId="44" xfId="0" applyBorder="1"/>
    <xf numFmtId="2" fontId="0" fillId="0" borderId="44" xfId="0" applyNumberFormat="1" applyBorder="1"/>
    <xf numFmtId="167" fontId="0" fillId="0" borderId="44" xfId="0" applyNumberFormat="1" applyBorder="1"/>
    <xf numFmtId="3" fontId="0" fillId="0" borderId="44" xfId="0" applyNumberFormat="1" applyBorder="1"/>
    <xf numFmtId="0" fontId="7" fillId="0" borderId="3" xfId="0" applyFont="1" applyBorder="1" applyAlignment="1">
      <alignment horizontal="center"/>
    </xf>
    <xf numFmtId="0" fontId="0" fillId="0" borderId="3" xfId="0" applyBorder="1" applyAlignment="1">
      <alignment vertical="center"/>
    </xf>
    <xf numFmtId="0" fontId="0" fillId="9" borderId="0" xfId="0" applyFill="1"/>
    <xf numFmtId="0" fontId="0" fillId="9" borderId="12" xfId="0" applyFill="1" applyBorder="1"/>
    <xf numFmtId="0" fontId="0" fillId="9" borderId="14" xfId="0" applyFill="1" applyBorder="1"/>
    <xf numFmtId="0" fontId="0" fillId="9" borderId="15" xfId="0" applyFill="1" applyBorder="1"/>
    <xf numFmtId="0" fontId="17" fillId="9" borderId="0" xfId="0" applyFont="1" applyFill="1"/>
    <xf numFmtId="183" fontId="0" fillId="9" borderId="0" xfId="0" applyNumberFormat="1" applyFill="1"/>
    <xf numFmtId="0" fontId="0" fillId="3" borderId="1" xfId="0" applyFill="1" applyBorder="1"/>
    <xf numFmtId="3" fontId="0" fillId="0" borderId="3" xfId="0" applyNumberFormat="1" applyBorder="1" applyAlignment="1">
      <alignment horizontal="right"/>
    </xf>
    <xf numFmtId="184" fontId="0" fillId="0" borderId="3" xfId="0" applyNumberFormat="1" applyBorder="1" applyAlignment="1">
      <alignment horizontal="right"/>
    </xf>
    <xf numFmtId="14" fontId="0" fillId="0" borderId="3" xfId="0" applyNumberFormat="1" applyBorder="1"/>
    <xf numFmtId="185" fontId="0" fillId="0" borderId="3" xfId="0" applyNumberFormat="1" applyBorder="1"/>
    <xf numFmtId="169" fontId="0" fillId="0" borderId="3" xfId="0" applyNumberFormat="1" applyBorder="1"/>
    <xf numFmtId="186" fontId="0" fillId="0" borderId="3" xfId="0" applyNumberFormat="1" applyBorder="1"/>
    <xf numFmtId="187" fontId="0" fillId="0" borderId="3" xfId="0" applyNumberFormat="1" applyBorder="1"/>
    <xf numFmtId="9" fontId="0" fillId="0" borderId="3" xfId="0" applyNumberFormat="1" applyBorder="1"/>
    <xf numFmtId="188" fontId="0" fillId="0" borderId="3" xfId="0" applyNumberFormat="1" applyBorder="1"/>
    <xf numFmtId="0" fontId="0" fillId="0" borderId="3" xfId="0" applyBorder="1" applyAlignment="1">
      <alignment horizontal="right"/>
    </xf>
    <xf numFmtId="1" fontId="0" fillId="0" borderId="3" xfId="0" applyNumberFormat="1" applyBorder="1"/>
    <xf numFmtId="12" fontId="0" fillId="0" borderId="3" xfId="0" applyNumberFormat="1" applyBorder="1"/>
    <xf numFmtId="0" fontId="0" fillId="3" borderId="3" xfId="0" applyFill="1" applyBorder="1"/>
    <xf numFmtId="0" fontId="0" fillId="3" borderId="16" xfId="0" applyFill="1" applyBorder="1"/>
    <xf numFmtId="0" fontId="0" fillId="2" borderId="37" xfId="0" applyFill="1" applyBorder="1"/>
    <xf numFmtId="0" fontId="0" fillId="2" borderId="38" xfId="0" applyFill="1" applyBorder="1"/>
    <xf numFmtId="0" fontId="0" fillId="2" borderId="39" xfId="0" applyFill="1" applyBorder="1"/>
    <xf numFmtId="0" fontId="21" fillId="10" borderId="1" xfId="0" applyFont="1" applyFill="1" applyBorder="1"/>
    <xf numFmtId="14" fontId="21" fillId="10" borderId="1" xfId="0" applyNumberFormat="1" applyFont="1" applyFill="1" applyBorder="1"/>
    <xf numFmtId="14" fontId="21" fillId="0" borderId="1" xfId="0" applyNumberFormat="1" applyFont="1" applyBorder="1" applyAlignment="1">
      <alignment horizontal="center"/>
    </xf>
    <xf numFmtId="0" fontId="0" fillId="10" borderId="1" xfId="0" applyFill="1" applyBorder="1"/>
    <xf numFmtId="0" fontId="0" fillId="11" borderId="3" xfId="0" applyFill="1" applyBorder="1"/>
    <xf numFmtId="0" fontId="0" fillId="12" borderId="3" xfId="0" applyFill="1" applyBorder="1"/>
    <xf numFmtId="0" fontId="0" fillId="11" borderId="3" xfId="0" applyFill="1" applyBorder="1" applyAlignment="1">
      <alignment horizontal="center"/>
    </xf>
    <xf numFmtId="0" fontId="0" fillId="12" borderId="3" xfId="0" applyFill="1" applyBorder="1" applyAlignment="1">
      <alignment horizontal="center"/>
    </xf>
    <xf numFmtId="0" fontId="0" fillId="0" borderId="29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7" fillId="0" borderId="45" xfId="0" applyFont="1" applyBorder="1" applyAlignment="1">
      <alignment horizontal="center"/>
    </xf>
    <xf numFmtId="0" fontId="7" fillId="0" borderId="35" xfId="0" applyFont="1" applyBorder="1" applyAlignment="1">
      <alignment horizontal="center"/>
    </xf>
    <xf numFmtId="0" fontId="7" fillId="0" borderId="36" xfId="0" applyFont="1" applyBorder="1" applyAlignment="1">
      <alignment horizontal="center"/>
    </xf>
    <xf numFmtId="0" fontId="0" fillId="0" borderId="46" xfId="0" applyBorder="1"/>
    <xf numFmtId="0" fontId="0" fillId="0" borderId="47" xfId="0" applyBorder="1"/>
    <xf numFmtId="0" fontId="0" fillId="0" borderId="48" xfId="0" applyBorder="1"/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14" xfId="0" applyBorder="1"/>
    <xf numFmtId="0" fontId="0" fillId="0" borderId="0" xfId="0" applyAlignment="1">
      <alignment horizontal="center"/>
    </xf>
    <xf numFmtId="0" fontId="0" fillId="0" borderId="49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50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15" xfId="0" applyBorder="1"/>
    <xf numFmtId="0" fontId="7" fillId="0" borderId="3" xfId="0" applyFont="1" applyBorder="1"/>
    <xf numFmtId="0" fontId="3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22" fillId="0" borderId="3" xfId="0" applyFont="1" applyBorder="1" applyAlignment="1">
      <alignment horizontal="center"/>
    </xf>
    <xf numFmtId="14" fontId="0" fillId="0" borderId="0" xfId="0" applyNumberFormat="1"/>
    <xf numFmtId="0" fontId="0" fillId="0" borderId="51" xfId="0" applyBorder="1" applyAlignment="1">
      <alignment horizontal="center"/>
    </xf>
    <xf numFmtId="14" fontId="0" fillId="0" borderId="6" xfId="0" applyNumberFormat="1" applyBorder="1" applyAlignment="1">
      <alignment horizontal="center"/>
    </xf>
    <xf numFmtId="14" fontId="0" fillId="0" borderId="7" xfId="0" applyNumberFormat="1" applyBorder="1" applyAlignment="1">
      <alignment horizontal="center"/>
    </xf>
    <xf numFmtId="14" fontId="0" fillId="0" borderId="52" xfId="0" applyNumberFormat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53" xfId="0" applyBorder="1"/>
    <xf numFmtId="0" fontId="0" fillId="0" borderId="54" xfId="0" applyBorder="1" applyAlignment="1">
      <alignment horizontal="center"/>
    </xf>
    <xf numFmtId="0" fontId="0" fillId="0" borderId="55" xfId="0" applyBorder="1" applyAlignment="1">
      <alignment horizontal="center"/>
    </xf>
    <xf numFmtId="0" fontId="0" fillId="0" borderId="56" xfId="0" applyBorder="1" applyAlignment="1">
      <alignment horizontal="center"/>
    </xf>
    <xf numFmtId="0" fontId="0" fillId="0" borderId="57" xfId="0" applyBorder="1" applyAlignment="1">
      <alignment horizontal="center"/>
    </xf>
    <xf numFmtId="0" fontId="0" fillId="0" borderId="58" xfId="0" applyBorder="1" applyAlignment="1">
      <alignment horizontal="center"/>
    </xf>
    <xf numFmtId="0" fontId="0" fillId="0" borderId="15" xfId="0" applyBorder="1" applyAlignment="1">
      <alignment horizontal="center"/>
    </xf>
    <xf numFmtId="0" fontId="22" fillId="0" borderId="27" xfId="0" applyFont="1" applyBorder="1" applyAlignment="1">
      <alignment horizontal="center"/>
    </xf>
    <xf numFmtId="14" fontId="0" fillId="0" borderId="30" xfId="0" applyNumberFormat="1" applyBorder="1" applyAlignment="1">
      <alignment horizontal="center"/>
    </xf>
    <xf numFmtId="14" fontId="0" fillId="0" borderId="32" xfId="0" applyNumberFormat="1" applyBorder="1" applyAlignment="1">
      <alignment horizontal="center"/>
    </xf>
    <xf numFmtId="0" fontId="22" fillId="0" borderId="27" xfId="0" applyFont="1" applyBorder="1" applyAlignment="1">
      <alignment horizontal="center" vertical="center"/>
    </xf>
    <xf numFmtId="14" fontId="0" fillId="0" borderId="30" xfId="0" applyNumberFormat="1" applyBorder="1" applyAlignment="1">
      <alignment horizontal="center" vertical="center"/>
    </xf>
    <xf numFmtId="14" fontId="0" fillId="0" borderId="32" xfId="0" applyNumberForma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4" fontId="3" fillId="0" borderId="1" xfId="0" applyNumberFormat="1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189" fontId="0" fillId="0" borderId="1" xfId="0" applyNumberFormat="1" applyBorder="1" applyAlignment="1">
      <alignment horizontal="center"/>
    </xf>
    <xf numFmtId="189" fontId="0" fillId="0" borderId="0" xfId="0" applyNumberFormat="1" applyAlignment="1">
      <alignment horizontal="center"/>
    </xf>
    <xf numFmtId="0" fontId="0" fillId="0" borderId="43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23" fillId="0" borderId="1" xfId="0" applyFont="1" applyBorder="1" applyAlignment="1">
      <alignment horizontal="center"/>
    </xf>
    <xf numFmtId="0" fontId="0" fillId="0" borderId="51" xfId="0" applyBorder="1"/>
    <xf numFmtId="0" fontId="0" fillId="0" borderId="45" xfId="0" applyBorder="1"/>
    <xf numFmtId="49" fontId="0" fillId="0" borderId="37" xfId="0" applyNumberFormat="1" applyBorder="1"/>
    <xf numFmtId="49" fontId="0" fillId="0" borderId="38" xfId="0" applyNumberFormat="1" applyBorder="1"/>
    <xf numFmtId="49" fontId="0" fillId="0" borderId="39" xfId="0" applyNumberFormat="1" applyBorder="1"/>
    <xf numFmtId="18" fontId="0" fillId="0" borderId="0" xfId="0" applyNumberFormat="1"/>
    <xf numFmtId="49" fontId="0" fillId="0" borderId="29" xfId="0" applyNumberFormat="1" applyBorder="1"/>
    <xf numFmtId="49" fontId="0" fillId="0" borderId="31" xfId="0" applyNumberFormat="1" applyBorder="1"/>
    <xf numFmtId="49" fontId="0" fillId="0" borderId="34" xfId="0" applyNumberFormat="1" applyBorder="1"/>
    <xf numFmtId="0" fontId="7" fillId="0" borderId="37" xfId="0" applyFont="1" applyBorder="1"/>
    <xf numFmtId="0" fontId="7" fillId="0" borderId="38" xfId="0" applyFont="1" applyBorder="1"/>
    <xf numFmtId="0" fontId="7" fillId="0" borderId="39" xfId="0" applyFont="1" applyBorder="1"/>
    <xf numFmtId="0" fontId="23" fillId="0" borderId="0" xfId="0" applyFont="1" applyAlignment="1">
      <alignment horizontal="left"/>
    </xf>
    <xf numFmtId="22" fontId="0" fillId="0" borderId="3" xfId="0" applyNumberFormat="1" applyBorder="1"/>
    <xf numFmtId="0" fontId="23" fillId="0" borderId="0" xfId="0" applyFont="1"/>
    <xf numFmtId="14" fontId="0" fillId="0" borderId="30" xfId="0" applyNumberFormat="1" applyBorder="1"/>
    <xf numFmtId="0" fontId="7" fillId="0" borderId="27" xfId="0" applyFont="1" applyBorder="1" applyAlignment="1">
      <alignment horizontal="center"/>
    </xf>
    <xf numFmtId="0" fontId="7" fillId="0" borderId="49" xfId="0" applyFont="1" applyBorder="1" applyAlignment="1">
      <alignment horizontal="center"/>
    </xf>
    <xf numFmtId="0" fontId="7" fillId="0" borderId="37" xfId="0" applyFont="1" applyBorder="1" applyAlignment="1">
      <alignment horizontal="center"/>
    </xf>
    <xf numFmtId="0" fontId="7" fillId="0" borderId="46" xfId="0" applyFont="1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48" xfId="0" applyBorder="1" applyAlignment="1">
      <alignment horizontal="center"/>
    </xf>
    <xf numFmtId="0" fontId="11" fillId="0" borderId="45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1" fillId="0" borderId="38" xfId="0" applyFont="1" applyBorder="1" applyAlignment="1">
      <alignment horizontal="center"/>
    </xf>
    <xf numFmtId="0" fontId="11" fillId="0" borderId="39" xfId="0" applyFont="1" applyBorder="1" applyAlignment="1">
      <alignment horizontal="center"/>
    </xf>
    <xf numFmtId="0" fontId="11" fillId="0" borderId="47" xfId="0" applyFont="1" applyBorder="1" applyAlignment="1">
      <alignment horizontal="center"/>
    </xf>
    <xf numFmtId="0" fontId="11" fillId="0" borderId="48" xfId="0" applyFont="1" applyBorder="1" applyAlignment="1">
      <alignment horizontal="center"/>
    </xf>
    <xf numFmtId="14" fontId="0" fillId="0" borderId="60" xfId="0" applyNumberFormat="1" applyBorder="1"/>
    <xf numFmtId="0" fontId="0" fillId="0" borderId="19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0" borderId="47" xfId="0" applyNumberFormat="1" applyBorder="1"/>
    <xf numFmtId="14" fontId="0" fillId="0" borderId="48" xfId="0" applyNumberFormat="1" applyBorder="1"/>
    <xf numFmtId="0" fontId="7" fillId="0" borderId="30" xfId="0" applyFont="1" applyBorder="1" applyAlignment="1">
      <alignment horizontal="center"/>
    </xf>
    <xf numFmtId="0" fontId="26" fillId="0" borderId="31" xfId="0" applyFont="1" applyBorder="1" applyAlignment="1">
      <alignment horizontal="center"/>
    </xf>
    <xf numFmtId="0" fontId="7" fillId="0" borderId="32" xfId="0" applyFont="1" applyBorder="1" applyAlignment="1">
      <alignment horizontal="center"/>
    </xf>
    <xf numFmtId="0" fontId="26" fillId="0" borderId="34" xfId="0" applyFont="1" applyBorder="1" applyAlignment="1">
      <alignment horizontal="center"/>
    </xf>
    <xf numFmtId="0" fontId="28" fillId="0" borderId="0" xfId="0" applyFont="1"/>
    <xf numFmtId="0" fontId="7" fillId="9" borderId="0" xfId="0" applyFont="1" applyFill="1"/>
    <xf numFmtId="0" fontId="11" fillId="9" borderId="0" xfId="0" applyFont="1" applyFill="1"/>
    <xf numFmtId="164" fontId="0" fillId="0" borderId="0" xfId="0" applyNumberFormat="1"/>
    <xf numFmtId="0" fontId="0" fillId="0" borderId="0" xfId="0" pivotButton="1"/>
    <xf numFmtId="0" fontId="29" fillId="0" borderId="0" xfId="0" applyFont="1"/>
    <xf numFmtId="14" fontId="29" fillId="0" borderId="0" xfId="0" applyNumberFormat="1" applyFont="1"/>
    <xf numFmtId="164" fontId="29" fillId="0" borderId="0" xfId="0" applyNumberFormat="1" applyFont="1"/>
    <xf numFmtId="9" fontId="29" fillId="0" borderId="0" xfId="1" applyFont="1" applyFill="1" applyBorder="1"/>
    <xf numFmtId="0" fontId="29" fillId="0" borderId="0" xfId="0" applyFont="1" applyAlignment="1">
      <alignment horizontal="left"/>
    </xf>
    <xf numFmtId="0" fontId="7" fillId="0" borderId="17" xfId="0" applyFont="1" applyBorder="1" applyAlignment="1">
      <alignment horizontal="center"/>
    </xf>
    <xf numFmtId="189" fontId="0" fillId="0" borderId="31" xfId="0" applyNumberFormat="1" applyBorder="1" applyAlignment="1">
      <alignment horizontal="center"/>
    </xf>
    <xf numFmtId="189" fontId="0" fillId="0" borderId="34" xfId="0" applyNumberFormat="1" applyBorder="1" applyAlignment="1">
      <alignment horizontal="center"/>
    </xf>
    <xf numFmtId="0" fontId="23" fillId="0" borderId="30" xfId="0" applyFont="1" applyBorder="1" applyAlignment="1">
      <alignment horizontal="center"/>
    </xf>
    <xf numFmtId="179" fontId="23" fillId="0" borderId="31" xfId="0" applyNumberFormat="1" applyFont="1" applyBorder="1"/>
    <xf numFmtId="0" fontId="23" fillId="0" borderId="32" xfId="0" applyFont="1" applyBorder="1" applyAlignment="1">
      <alignment horizontal="center"/>
    </xf>
    <xf numFmtId="179" fontId="23" fillId="0" borderId="34" xfId="0" applyNumberFormat="1" applyFont="1" applyBorder="1"/>
    <xf numFmtId="0" fontId="7" fillId="0" borderId="46" xfId="0" applyFont="1" applyBorder="1"/>
    <xf numFmtId="0" fontId="7" fillId="0" borderId="55" xfId="0" applyFont="1" applyBorder="1"/>
    <xf numFmtId="0" fontId="14" fillId="0" borderId="16" xfId="0" applyFont="1" applyBorder="1" applyAlignment="1">
      <alignment horizontal="center"/>
    </xf>
    <xf numFmtId="0" fontId="14" fillId="0" borderId="18" xfId="0" applyFont="1" applyBorder="1" applyAlignment="1">
      <alignment horizontal="center"/>
    </xf>
    <xf numFmtId="0" fontId="14" fillId="0" borderId="17" xfId="0" applyFont="1" applyBorder="1" applyAlignment="1">
      <alignment horizontal="center"/>
    </xf>
    <xf numFmtId="0" fontId="0" fillId="0" borderId="54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9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2" xfId="0" applyBorder="1" applyAlignment="1">
      <alignment horizontal="center"/>
    </xf>
    <xf numFmtId="0" fontId="15" fillId="0" borderId="8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0" fillId="0" borderId="40" xfId="0" applyBorder="1" applyAlignment="1">
      <alignment horizontal="center" vertical="center" textRotation="90"/>
    </xf>
    <xf numFmtId="0" fontId="0" fillId="0" borderId="0" xfId="0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20" fillId="0" borderId="16" xfId="0" applyFont="1" applyBorder="1" applyAlignment="1">
      <alignment horizontal="center"/>
    </xf>
    <xf numFmtId="0" fontId="20" fillId="0" borderId="18" xfId="0" applyFont="1" applyBorder="1" applyAlignment="1">
      <alignment horizontal="center"/>
    </xf>
    <xf numFmtId="0" fontId="20" fillId="0" borderId="17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0" xfId="0" applyFont="1" applyAlignment="1">
      <alignment horizontal="center"/>
    </xf>
    <xf numFmtId="22" fontId="0" fillId="0" borderId="4" xfId="0" applyNumberFormat="1" applyBorder="1" applyAlignment="1">
      <alignment horizontal="center"/>
    </xf>
    <xf numFmtId="22" fontId="0" fillId="0" borderId="24" xfId="0" applyNumberFormat="1" applyBorder="1" applyAlignment="1">
      <alignment horizontal="center"/>
    </xf>
    <xf numFmtId="0" fontId="0" fillId="0" borderId="42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14" fontId="0" fillId="0" borderId="42" xfId="0" applyNumberFormat="1" applyBorder="1" applyAlignment="1">
      <alignment horizontal="center"/>
    </xf>
    <xf numFmtId="18" fontId="0" fillId="0" borderId="33" xfId="0" applyNumberFormat="1" applyBorder="1" applyAlignment="1">
      <alignment horizontal="center"/>
    </xf>
    <xf numFmtId="18" fontId="0" fillId="0" borderId="50" xfId="0" applyNumberFormat="1" applyBorder="1" applyAlignment="1">
      <alignment horizontal="center"/>
    </xf>
    <xf numFmtId="0" fontId="7" fillId="0" borderId="10" xfId="0" applyFont="1" applyBorder="1" applyAlignment="1">
      <alignment horizontal="center"/>
    </xf>
    <xf numFmtId="18" fontId="0" fillId="0" borderId="9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0" fontId="7" fillId="0" borderId="0" xfId="0" applyFont="1" applyAlignment="1">
      <alignment horizontal="left" wrapText="1"/>
    </xf>
    <xf numFmtId="0" fontId="7" fillId="0" borderId="12" xfId="0" applyFont="1" applyBorder="1" applyAlignment="1">
      <alignment horizontal="left" wrapText="1"/>
    </xf>
    <xf numFmtId="0" fontId="27" fillId="0" borderId="14" xfId="0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182" fontId="0" fillId="0" borderId="4" xfId="0" applyNumberFormat="1" applyBorder="1" applyAlignment="1">
      <alignment horizontal="center"/>
    </xf>
    <xf numFmtId="182" fontId="0" fillId="0" borderId="24" xfId="0" applyNumberFormat="1" applyBorder="1" applyAlignment="1">
      <alignment horizontal="center"/>
    </xf>
    <xf numFmtId="0" fontId="0" fillId="0" borderId="50" xfId="0" applyBorder="1" applyAlignment="1">
      <alignment horizontal="center"/>
    </xf>
    <xf numFmtId="0" fontId="0" fillId="0" borderId="18" xfId="0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19" fillId="2" borderId="19" xfId="0" applyFont="1" applyFill="1" applyBorder="1" applyAlignment="1">
      <alignment horizontal="center" vertical="center"/>
    </xf>
    <xf numFmtId="0" fontId="19" fillId="2" borderId="20" xfId="0" applyFont="1" applyFill="1" applyBorder="1" applyAlignment="1">
      <alignment horizontal="center" vertical="center"/>
    </xf>
    <xf numFmtId="0" fontId="19" fillId="2" borderId="21" xfId="0" applyFont="1" applyFill="1" applyBorder="1" applyAlignment="1">
      <alignment horizontal="center" vertical="center"/>
    </xf>
    <xf numFmtId="0" fontId="19" fillId="2" borderId="22" xfId="0" applyFont="1" applyFill="1" applyBorder="1" applyAlignment="1">
      <alignment horizontal="center" vertical="center"/>
    </xf>
    <xf numFmtId="0" fontId="19" fillId="2" borderId="0" xfId="0" applyFont="1" applyFill="1" applyAlignment="1">
      <alignment horizontal="center" vertical="center"/>
    </xf>
    <xf numFmtId="0" fontId="19" fillId="2" borderId="23" xfId="0" applyFont="1" applyFill="1" applyBorder="1" applyAlignment="1">
      <alignment horizontal="center" vertical="center"/>
    </xf>
    <xf numFmtId="0" fontId="19" fillId="2" borderId="24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/>
    </xf>
    <xf numFmtId="0" fontId="19" fillId="2" borderId="25" xfId="0" applyFont="1" applyFill="1" applyBorder="1" applyAlignment="1">
      <alignment horizontal="center" vertical="center"/>
    </xf>
    <xf numFmtId="0" fontId="0" fillId="0" borderId="45" xfId="0" applyBorder="1" applyAlignment="1">
      <alignment horizontal="center" wrapText="1"/>
    </xf>
    <xf numFmtId="0" fontId="0" fillId="0" borderId="44" xfId="0" applyBorder="1" applyAlignment="1">
      <alignment horizontal="center"/>
    </xf>
    <xf numFmtId="0" fontId="0" fillId="0" borderId="45" xfId="0" applyBorder="1" applyAlignment="1">
      <alignment horizontal="center"/>
    </xf>
    <xf numFmtId="0" fontId="0" fillId="0" borderId="0" xfId="0" applyBorder="1"/>
    <xf numFmtId="0" fontId="7" fillId="0" borderId="28" xfId="0" applyFont="1" applyFill="1" applyBorder="1" applyAlignment="1">
      <alignment horizontal="center"/>
    </xf>
    <xf numFmtId="0" fontId="7" fillId="0" borderId="29" xfId="0" applyFont="1" applyFill="1" applyBorder="1" applyAlignment="1">
      <alignment horizontal="center"/>
    </xf>
    <xf numFmtId="0" fontId="30" fillId="0" borderId="61" xfId="0" applyFont="1" applyBorder="1" applyAlignment="1">
      <alignment horizontal="center"/>
    </xf>
    <xf numFmtId="0" fontId="30" fillId="0" borderId="47" xfId="0" applyFont="1" applyBorder="1" applyAlignment="1">
      <alignment horizontal="center"/>
    </xf>
    <xf numFmtId="0" fontId="30" fillId="0" borderId="48" xfId="0" applyFont="1" applyBorder="1" applyAlignment="1">
      <alignment horizontal="center"/>
    </xf>
    <xf numFmtId="0" fontId="31" fillId="0" borderId="37" xfId="0" applyFont="1" applyBorder="1" applyAlignment="1">
      <alignment horizontal="center"/>
    </xf>
    <xf numFmtId="0" fontId="31" fillId="0" borderId="38" xfId="0" applyFont="1" applyBorder="1" applyAlignment="1">
      <alignment horizontal="center"/>
    </xf>
    <xf numFmtId="0" fontId="31" fillId="0" borderId="39" xfId="0" applyFont="1" applyBorder="1" applyAlignment="1">
      <alignment horizontal="center"/>
    </xf>
  </cellXfs>
  <cellStyles count="2">
    <cellStyle name="Normální" xfId="0" builtinId="0"/>
    <cellStyle name="Procenta" xfId="1" builtinId="5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  <numFmt numFmtId="13" formatCode="0%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  <numFmt numFmtId="164" formatCode="_-* #,##0\ [$Kč-405]_-;\-* #,##0\ [$Kč-405]_-;_-* &quot;-&quot;??\ [$Kč-405]_-;_-@_-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  <numFmt numFmtId="19" formatCode="dd/mm/yyyy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</dxfs>
  <tableStyles count="0" defaultTableStyle="TableStyleMedium2" defaultPivotStyle="PivotStyleLight16"/>
  <colors>
    <mruColors>
      <color rgb="FFF7FDD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pivotCacheDefinition" Target="pivotCache/pivotCacheDefinition1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'hodina 1'!$G$212</c:f>
              <c:strCache>
                <c:ptCount val="1"/>
                <c:pt idx="0">
                  <c:v>Jan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'hodina 1'!$E$213:$E$222</c:f>
              <c:numCache>
                <c:formatCode>m/d/yyyy</c:formatCode>
                <c:ptCount val="10"/>
                <c:pt idx="0">
                  <c:v>45458</c:v>
                </c:pt>
                <c:pt idx="1">
                  <c:v>45459</c:v>
                </c:pt>
                <c:pt idx="2">
                  <c:v>45460</c:v>
                </c:pt>
                <c:pt idx="3">
                  <c:v>45461</c:v>
                </c:pt>
                <c:pt idx="4">
                  <c:v>45462</c:v>
                </c:pt>
                <c:pt idx="5">
                  <c:v>45463</c:v>
                </c:pt>
                <c:pt idx="6">
                  <c:v>45464</c:v>
                </c:pt>
                <c:pt idx="7">
                  <c:v>45465</c:v>
                </c:pt>
                <c:pt idx="8">
                  <c:v>45466</c:v>
                </c:pt>
                <c:pt idx="9">
                  <c:v>45467</c:v>
                </c:pt>
              </c:numCache>
            </c:numRef>
          </c:cat>
          <c:val>
            <c:numRef>
              <c:f>'hodina 1'!$G$213:$G$222</c:f>
              <c:numCache>
                <c:formatCode>General</c:formatCode>
                <c:ptCount val="10"/>
                <c:pt idx="0">
                  <c:v>5</c:v>
                </c:pt>
                <c:pt idx="1">
                  <c:v>4</c:v>
                </c:pt>
                <c:pt idx="2">
                  <c:v>1</c:v>
                </c:pt>
                <c:pt idx="3">
                  <c:v>2</c:v>
                </c:pt>
                <c:pt idx="4">
                  <c:v>5</c:v>
                </c:pt>
                <c:pt idx="5">
                  <c:v>6</c:v>
                </c:pt>
                <c:pt idx="6">
                  <c:v>3</c:v>
                </c:pt>
                <c:pt idx="7">
                  <c:v>6</c:v>
                </c:pt>
                <c:pt idx="8">
                  <c:v>2</c:v>
                </c:pt>
                <c:pt idx="9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593-4A8E-A04C-770B6812DA5A}"/>
            </c:ext>
          </c:extLst>
        </c:ser>
        <c:ser>
          <c:idx val="2"/>
          <c:order val="1"/>
          <c:tx>
            <c:strRef>
              <c:f>'hodina 1'!$H$212</c:f>
              <c:strCache>
                <c:ptCount val="1"/>
                <c:pt idx="0">
                  <c:v>Petr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'hodina 1'!$E$213:$E$222</c:f>
              <c:numCache>
                <c:formatCode>m/d/yyyy</c:formatCode>
                <c:ptCount val="10"/>
                <c:pt idx="0">
                  <c:v>45458</c:v>
                </c:pt>
                <c:pt idx="1">
                  <c:v>45459</c:v>
                </c:pt>
                <c:pt idx="2">
                  <c:v>45460</c:v>
                </c:pt>
                <c:pt idx="3">
                  <c:v>45461</c:v>
                </c:pt>
                <c:pt idx="4">
                  <c:v>45462</c:v>
                </c:pt>
                <c:pt idx="5">
                  <c:v>45463</c:v>
                </c:pt>
                <c:pt idx="6">
                  <c:v>45464</c:v>
                </c:pt>
                <c:pt idx="7">
                  <c:v>45465</c:v>
                </c:pt>
                <c:pt idx="8">
                  <c:v>45466</c:v>
                </c:pt>
                <c:pt idx="9">
                  <c:v>45467</c:v>
                </c:pt>
              </c:numCache>
            </c:numRef>
          </c:cat>
          <c:val>
            <c:numRef>
              <c:f>'hodina 1'!$H$213:$H$222</c:f>
              <c:numCache>
                <c:formatCode>General</c:formatCode>
                <c:ptCount val="10"/>
                <c:pt idx="0">
                  <c:v>1</c:v>
                </c:pt>
                <c:pt idx="1">
                  <c:v>6</c:v>
                </c:pt>
                <c:pt idx="2">
                  <c:v>1</c:v>
                </c:pt>
                <c:pt idx="3">
                  <c:v>4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6</c:v>
                </c:pt>
                <c:pt idx="8">
                  <c:v>1</c:v>
                </c:pt>
                <c:pt idx="9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593-4A8E-A04C-770B6812DA5A}"/>
            </c:ext>
          </c:extLst>
        </c:ser>
        <c:ser>
          <c:idx val="0"/>
          <c:order val="2"/>
          <c:tx>
            <c:strRef>
              <c:f>'hodina 1'!$F$212</c:f>
              <c:strCache>
                <c:ptCount val="1"/>
                <c:pt idx="0">
                  <c:v>Karel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'hodina 1'!$E$213:$E$222</c:f>
              <c:numCache>
                <c:formatCode>m/d/yyyy</c:formatCode>
                <c:ptCount val="10"/>
                <c:pt idx="0">
                  <c:v>45458</c:v>
                </c:pt>
                <c:pt idx="1">
                  <c:v>45459</c:v>
                </c:pt>
                <c:pt idx="2">
                  <c:v>45460</c:v>
                </c:pt>
                <c:pt idx="3">
                  <c:v>45461</c:v>
                </c:pt>
                <c:pt idx="4">
                  <c:v>45462</c:v>
                </c:pt>
                <c:pt idx="5">
                  <c:v>45463</c:v>
                </c:pt>
                <c:pt idx="6">
                  <c:v>45464</c:v>
                </c:pt>
                <c:pt idx="7">
                  <c:v>45465</c:v>
                </c:pt>
                <c:pt idx="8">
                  <c:v>45466</c:v>
                </c:pt>
                <c:pt idx="9">
                  <c:v>45467</c:v>
                </c:pt>
              </c:numCache>
            </c:numRef>
          </c:cat>
          <c:val>
            <c:numRef>
              <c:f>'hodina 1'!$F$213:$F$222</c:f>
              <c:numCache>
                <c:formatCode>General</c:formatCode>
                <c:ptCount val="10"/>
                <c:pt idx="0">
                  <c:v>2</c:v>
                </c:pt>
                <c:pt idx="1">
                  <c:v>5</c:v>
                </c:pt>
                <c:pt idx="2">
                  <c:v>5</c:v>
                </c:pt>
                <c:pt idx="3">
                  <c:v>5</c:v>
                </c:pt>
                <c:pt idx="4">
                  <c:v>6</c:v>
                </c:pt>
                <c:pt idx="5">
                  <c:v>6</c:v>
                </c:pt>
                <c:pt idx="6">
                  <c:v>3</c:v>
                </c:pt>
                <c:pt idx="7">
                  <c:v>6</c:v>
                </c:pt>
                <c:pt idx="8">
                  <c:v>5</c:v>
                </c:pt>
                <c:pt idx="9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E593-4A8E-A04C-770B6812DA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09974527"/>
        <c:axId val="1209987007"/>
      </c:lineChart>
      <c:dateAx>
        <c:axId val="1209974527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209987007"/>
        <c:crosses val="autoZero"/>
        <c:auto val="1"/>
        <c:lblOffset val="100"/>
        <c:baseTimeUnit val="days"/>
      </c:dateAx>
      <c:valAx>
        <c:axId val="12099870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20997452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col"/>
        <c:grouping val="stacked"/>
        <c:varyColors val="0"/>
        <c:ser>
          <c:idx val="1"/>
          <c:order val="0"/>
          <c:tx>
            <c:strRef>
              <c:f>'hodina 1'!$G$212</c:f>
              <c:strCache>
                <c:ptCount val="1"/>
                <c:pt idx="0">
                  <c:v>Jan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'hodina 1'!$E$213:$E$222</c:f>
              <c:numCache>
                <c:formatCode>m/d/yyyy</c:formatCode>
                <c:ptCount val="10"/>
                <c:pt idx="0">
                  <c:v>45458</c:v>
                </c:pt>
                <c:pt idx="1">
                  <c:v>45459</c:v>
                </c:pt>
                <c:pt idx="2">
                  <c:v>45460</c:v>
                </c:pt>
                <c:pt idx="3">
                  <c:v>45461</c:v>
                </c:pt>
                <c:pt idx="4">
                  <c:v>45462</c:v>
                </c:pt>
                <c:pt idx="5">
                  <c:v>45463</c:v>
                </c:pt>
                <c:pt idx="6">
                  <c:v>45464</c:v>
                </c:pt>
                <c:pt idx="7">
                  <c:v>45465</c:v>
                </c:pt>
                <c:pt idx="8">
                  <c:v>45466</c:v>
                </c:pt>
                <c:pt idx="9">
                  <c:v>45467</c:v>
                </c:pt>
              </c:numCache>
            </c:numRef>
          </c:cat>
          <c:val>
            <c:numRef>
              <c:f>'hodina 1'!$G$213:$G$222</c:f>
              <c:numCache>
                <c:formatCode>General</c:formatCode>
                <c:ptCount val="10"/>
                <c:pt idx="0">
                  <c:v>5</c:v>
                </c:pt>
                <c:pt idx="1">
                  <c:v>4</c:v>
                </c:pt>
                <c:pt idx="2">
                  <c:v>1</c:v>
                </c:pt>
                <c:pt idx="3">
                  <c:v>2</c:v>
                </c:pt>
                <c:pt idx="4">
                  <c:v>5</c:v>
                </c:pt>
                <c:pt idx="5">
                  <c:v>6</c:v>
                </c:pt>
                <c:pt idx="6">
                  <c:v>3</c:v>
                </c:pt>
                <c:pt idx="7">
                  <c:v>6</c:v>
                </c:pt>
                <c:pt idx="8">
                  <c:v>2</c:v>
                </c:pt>
                <c:pt idx="9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BF1-4AE4-8E20-6E78091988EE}"/>
            </c:ext>
          </c:extLst>
        </c:ser>
        <c:ser>
          <c:idx val="2"/>
          <c:order val="1"/>
          <c:tx>
            <c:strRef>
              <c:f>'hodina 1'!$H$212</c:f>
              <c:strCache>
                <c:ptCount val="1"/>
                <c:pt idx="0">
                  <c:v>Petr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'hodina 1'!$E$213:$E$222</c:f>
              <c:numCache>
                <c:formatCode>m/d/yyyy</c:formatCode>
                <c:ptCount val="10"/>
                <c:pt idx="0">
                  <c:v>45458</c:v>
                </c:pt>
                <c:pt idx="1">
                  <c:v>45459</c:v>
                </c:pt>
                <c:pt idx="2">
                  <c:v>45460</c:v>
                </c:pt>
                <c:pt idx="3">
                  <c:v>45461</c:v>
                </c:pt>
                <c:pt idx="4">
                  <c:v>45462</c:v>
                </c:pt>
                <c:pt idx="5">
                  <c:v>45463</c:v>
                </c:pt>
                <c:pt idx="6">
                  <c:v>45464</c:v>
                </c:pt>
                <c:pt idx="7">
                  <c:v>45465</c:v>
                </c:pt>
                <c:pt idx="8">
                  <c:v>45466</c:v>
                </c:pt>
                <c:pt idx="9">
                  <c:v>45467</c:v>
                </c:pt>
              </c:numCache>
            </c:numRef>
          </c:cat>
          <c:val>
            <c:numRef>
              <c:f>'hodina 1'!$H$213:$H$222</c:f>
              <c:numCache>
                <c:formatCode>General</c:formatCode>
                <c:ptCount val="10"/>
                <c:pt idx="0">
                  <c:v>1</c:v>
                </c:pt>
                <c:pt idx="1">
                  <c:v>6</c:v>
                </c:pt>
                <c:pt idx="2">
                  <c:v>1</c:v>
                </c:pt>
                <c:pt idx="3">
                  <c:v>4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6</c:v>
                </c:pt>
                <c:pt idx="8">
                  <c:v>1</c:v>
                </c:pt>
                <c:pt idx="9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BF1-4AE4-8E20-6E78091988EE}"/>
            </c:ext>
          </c:extLst>
        </c:ser>
        <c:ser>
          <c:idx val="0"/>
          <c:order val="2"/>
          <c:tx>
            <c:strRef>
              <c:f>'hodina 1'!$F$212</c:f>
              <c:strCache>
                <c:ptCount val="1"/>
                <c:pt idx="0">
                  <c:v>Karel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'hodina 1'!$E$213:$E$222</c:f>
              <c:numCache>
                <c:formatCode>m/d/yyyy</c:formatCode>
                <c:ptCount val="10"/>
                <c:pt idx="0">
                  <c:v>45458</c:v>
                </c:pt>
                <c:pt idx="1">
                  <c:v>45459</c:v>
                </c:pt>
                <c:pt idx="2">
                  <c:v>45460</c:v>
                </c:pt>
                <c:pt idx="3">
                  <c:v>45461</c:v>
                </c:pt>
                <c:pt idx="4">
                  <c:v>45462</c:v>
                </c:pt>
                <c:pt idx="5">
                  <c:v>45463</c:v>
                </c:pt>
                <c:pt idx="6">
                  <c:v>45464</c:v>
                </c:pt>
                <c:pt idx="7">
                  <c:v>45465</c:v>
                </c:pt>
                <c:pt idx="8">
                  <c:v>45466</c:v>
                </c:pt>
                <c:pt idx="9">
                  <c:v>45467</c:v>
                </c:pt>
              </c:numCache>
            </c:numRef>
          </c:cat>
          <c:val>
            <c:numRef>
              <c:f>'hodina 1'!$F$213:$F$222</c:f>
              <c:numCache>
                <c:formatCode>General</c:formatCode>
                <c:ptCount val="10"/>
                <c:pt idx="0">
                  <c:v>2</c:v>
                </c:pt>
                <c:pt idx="1">
                  <c:v>5</c:v>
                </c:pt>
                <c:pt idx="2">
                  <c:v>5</c:v>
                </c:pt>
                <c:pt idx="3">
                  <c:v>5</c:v>
                </c:pt>
                <c:pt idx="4">
                  <c:v>6</c:v>
                </c:pt>
                <c:pt idx="5">
                  <c:v>6</c:v>
                </c:pt>
                <c:pt idx="6">
                  <c:v>3</c:v>
                </c:pt>
                <c:pt idx="7">
                  <c:v>6</c:v>
                </c:pt>
                <c:pt idx="8">
                  <c:v>5</c:v>
                </c:pt>
                <c:pt idx="9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BF1-4AE4-8E20-6E78091988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09974527"/>
        <c:axId val="1209987007"/>
      </c:barChart>
      <c:dateAx>
        <c:axId val="1209974527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209987007"/>
        <c:crosses val="autoZero"/>
        <c:auto val="1"/>
        <c:lblOffset val="100"/>
        <c:baseTimeUnit val="days"/>
      </c:dateAx>
      <c:valAx>
        <c:axId val="12099870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20997452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1"/>
          <c:order val="0"/>
          <c:tx>
            <c:strRef>
              <c:f>'hodina 1'!$G$212</c:f>
              <c:strCache>
                <c:ptCount val="1"/>
                <c:pt idx="0">
                  <c:v>Jan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numFmt formatCode="General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cs-CZ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'hodina 1'!$E$213:$E$222</c:f>
              <c:numCache>
                <c:formatCode>m/d/yyyy</c:formatCode>
                <c:ptCount val="10"/>
                <c:pt idx="0">
                  <c:v>45458</c:v>
                </c:pt>
                <c:pt idx="1">
                  <c:v>45459</c:v>
                </c:pt>
                <c:pt idx="2">
                  <c:v>45460</c:v>
                </c:pt>
                <c:pt idx="3">
                  <c:v>45461</c:v>
                </c:pt>
                <c:pt idx="4">
                  <c:v>45462</c:v>
                </c:pt>
                <c:pt idx="5">
                  <c:v>45463</c:v>
                </c:pt>
                <c:pt idx="6">
                  <c:v>45464</c:v>
                </c:pt>
                <c:pt idx="7">
                  <c:v>45465</c:v>
                </c:pt>
                <c:pt idx="8">
                  <c:v>45466</c:v>
                </c:pt>
                <c:pt idx="9">
                  <c:v>45467</c:v>
                </c:pt>
              </c:numCache>
            </c:numRef>
          </c:cat>
          <c:val>
            <c:numRef>
              <c:f>'hodina 1'!$G$213:$G$222</c:f>
              <c:numCache>
                <c:formatCode>General</c:formatCode>
                <c:ptCount val="10"/>
                <c:pt idx="0">
                  <c:v>5</c:v>
                </c:pt>
                <c:pt idx="1">
                  <c:v>4</c:v>
                </c:pt>
                <c:pt idx="2">
                  <c:v>1</c:v>
                </c:pt>
                <c:pt idx="3">
                  <c:v>2</c:v>
                </c:pt>
                <c:pt idx="4">
                  <c:v>5</c:v>
                </c:pt>
                <c:pt idx="5">
                  <c:v>6</c:v>
                </c:pt>
                <c:pt idx="6">
                  <c:v>3</c:v>
                </c:pt>
                <c:pt idx="7">
                  <c:v>6</c:v>
                </c:pt>
                <c:pt idx="8">
                  <c:v>2</c:v>
                </c:pt>
                <c:pt idx="9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F5-4BEF-9A58-45A215EFF8D9}"/>
            </c:ext>
          </c:extLst>
        </c:ser>
        <c:ser>
          <c:idx val="2"/>
          <c:order val="1"/>
          <c:tx>
            <c:strRef>
              <c:f>'hodina 1'!$H$212</c:f>
              <c:strCache>
                <c:ptCount val="1"/>
                <c:pt idx="0">
                  <c:v>Petr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'hodina 1'!$E$213:$E$222</c:f>
              <c:numCache>
                <c:formatCode>m/d/yyyy</c:formatCode>
                <c:ptCount val="10"/>
                <c:pt idx="0">
                  <c:v>45458</c:v>
                </c:pt>
                <c:pt idx="1">
                  <c:v>45459</c:v>
                </c:pt>
                <c:pt idx="2">
                  <c:v>45460</c:v>
                </c:pt>
                <c:pt idx="3">
                  <c:v>45461</c:v>
                </c:pt>
                <c:pt idx="4">
                  <c:v>45462</c:v>
                </c:pt>
                <c:pt idx="5">
                  <c:v>45463</c:v>
                </c:pt>
                <c:pt idx="6">
                  <c:v>45464</c:v>
                </c:pt>
                <c:pt idx="7">
                  <c:v>45465</c:v>
                </c:pt>
                <c:pt idx="8">
                  <c:v>45466</c:v>
                </c:pt>
                <c:pt idx="9">
                  <c:v>45467</c:v>
                </c:pt>
              </c:numCache>
            </c:numRef>
          </c:cat>
          <c:val>
            <c:numRef>
              <c:f>'hodina 1'!$H$213:$H$222</c:f>
              <c:numCache>
                <c:formatCode>General</c:formatCode>
                <c:ptCount val="10"/>
                <c:pt idx="0">
                  <c:v>1</c:v>
                </c:pt>
                <c:pt idx="1">
                  <c:v>6</c:v>
                </c:pt>
                <c:pt idx="2">
                  <c:v>1</c:v>
                </c:pt>
                <c:pt idx="3">
                  <c:v>4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6</c:v>
                </c:pt>
                <c:pt idx="8">
                  <c:v>1</c:v>
                </c:pt>
                <c:pt idx="9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DF5-4BEF-9A58-45A215EFF8D9}"/>
            </c:ext>
          </c:extLst>
        </c:ser>
        <c:ser>
          <c:idx val="0"/>
          <c:order val="2"/>
          <c:tx>
            <c:strRef>
              <c:f>'hodina 1'!$F$212</c:f>
              <c:strCache>
                <c:ptCount val="1"/>
                <c:pt idx="0">
                  <c:v>Karel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'hodina 1'!$E$213:$E$222</c:f>
              <c:numCache>
                <c:formatCode>m/d/yyyy</c:formatCode>
                <c:ptCount val="10"/>
                <c:pt idx="0">
                  <c:v>45458</c:v>
                </c:pt>
                <c:pt idx="1">
                  <c:v>45459</c:v>
                </c:pt>
                <c:pt idx="2">
                  <c:v>45460</c:v>
                </c:pt>
                <c:pt idx="3">
                  <c:v>45461</c:v>
                </c:pt>
                <c:pt idx="4">
                  <c:v>45462</c:v>
                </c:pt>
                <c:pt idx="5">
                  <c:v>45463</c:v>
                </c:pt>
                <c:pt idx="6">
                  <c:v>45464</c:v>
                </c:pt>
                <c:pt idx="7">
                  <c:v>45465</c:v>
                </c:pt>
                <c:pt idx="8">
                  <c:v>45466</c:v>
                </c:pt>
                <c:pt idx="9">
                  <c:v>45467</c:v>
                </c:pt>
              </c:numCache>
            </c:numRef>
          </c:cat>
          <c:val>
            <c:numRef>
              <c:f>'hodina 1'!$F$213:$F$222</c:f>
              <c:numCache>
                <c:formatCode>General</c:formatCode>
                <c:ptCount val="10"/>
                <c:pt idx="0">
                  <c:v>2</c:v>
                </c:pt>
                <c:pt idx="1">
                  <c:v>5</c:v>
                </c:pt>
                <c:pt idx="2">
                  <c:v>5</c:v>
                </c:pt>
                <c:pt idx="3">
                  <c:v>5</c:v>
                </c:pt>
                <c:pt idx="4">
                  <c:v>6</c:v>
                </c:pt>
                <c:pt idx="5">
                  <c:v>6</c:v>
                </c:pt>
                <c:pt idx="6">
                  <c:v>3</c:v>
                </c:pt>
                <c:pt idx="7">
                  <c:v>6</c:v>
                </c:pt>
                <c:pt idx="8">
                  <c:v>5</c:v>
                </c:pt>
                <c:pt idx="9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DF5-4BEF-9A58-45A215EFF8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1209974527"/>
        <c:axId val="1209987007"/>
      </c:barChart>
      <c:dateAx>
        <c:axId val="1209974527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209987007"/>
        <c:crosses val="autoZero"/>
        <c:auto val="1"/>
        <c:lblOffset val="100"/>
        <c:baseTimeUnit val="days"/>
      </c:dateAx>
      <c:valAx>
        <c:axId val="12099870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20997452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'hodina 1'!$G$212</c:f>
              <c:strCache>
                <c:ptCount val="1"/>
                <c:pt idx="0">
                  <c:v>Jan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'hodina 1'!$E$213:$E$222</c:f>
              <c:numCache>
                <c:formatCode>m/d/yyyy</c:formatCode>
                <c:ptCount val="10"/>
                <c:pt idx="0">
                  <c:v>45458</c:v>
                </c:pt>
                <c:pt idx="1">
                  <c:v>45459</c:v>
                </c:pt>
                <c:pt idx="2">
                  <c:v>45460</c:v>
                </c:pt>
                <c:pt idx="3">
                  <c:v>45461</c:v>
                </c:pt>
                <c:pt idx="4">
                  <c:v>45462</c:v>
                </c:pt>
                <c:pt idx="5">
                  <c:v>45463</c:v>
                </c:pt>
                <c:pt idx="6">
                  <c:v>45464</c:v>
                </c:pt>
                <c:pt idx="7">
                  <c:v>45465</c:v>
                </c:pt>
                <c:pt idx="8">
                  <c:v>45466</c:v>
                </c:pt>
                <c:pt idx="9">
                  <c:v>45467</c:v>
                </c:pt>
              </c:numCache>
            </c:numRef>
          </c:cat>
          <c:val>
            <c:numRef>
              <c:f>'hodina 1'!$G$213:$G$222</c:f>
              <c:numCache>
                <c:formatCode>General</c:formatCode>
                <c:ptCount val="10"/>
                <c:pt idx="0">
                  <c:v>5</c:v>
                </c:pt>
                <c:pt idx="1">
                  <c:v>4</c:v>
                </c:pt>
                <c:pt idx="2">
                  <c:v>1</c:v>
                </c:pt>
                <c:pt idx="3">
                  <c:v>2</c:v>
                </c:pt>
                <c:pt idx="4">
                  <c:v>5</c:v>
                </c:pt>
                <c:pt idx="5">
                  <c:v>6</c:v>
                </c:pt>
                <c:pt idx="6">
                  <c:v>3</c:v>
                </c:pt>
                <c:pt idx="7">
                  <c:v>6</c:v>
                </c:pt>
                <c:pt idx="8">
                  <c:v>2</c:v>
                </c:pt>
                <c:pt idx="9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B98-4F3B-BF60-591CCAB3BC2C}"/>
            </c:ext>
          </c:extLst>
        </c:ser>
        <c:ser>
          <c:idx val="2"/>
          <c:order val="1"/>
          <c:tx>
            <c:strRef>
              <c:f>'hodina 1'!$H$212</c:f>
              <c:strCache>
                <c:ptCount val="1"/>
                <c:pt idx="0">
                  <c:v>Petr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'hodina 1'!$E$213:$E$222</c:f>
              <c:numCache>
                <c:formatCode>m/d/yyyy</c:formatCode>
                <c:ptCount val="10"/>
                <c:pt idx="0">
                  <c:v>45458</c:v>
                </c:pt>
                <c:pt idx="1">
                  <c:v>45459</c:v>
                </c:pt>
                <c:pt idx="2">
                  <c:v>45460</c:v>
                </c:pt>
                <c:pt idx="3">
                  <c:v>45461</c:v>
                </c:pt>
                <c:pt idx="4">
                  <c:v>45462</c:v>
                </c:pt>
                <c:pt idx="5">
                  <c:v>45463</c:v>
                </c:pt>
                <c:pt idx="6">
                  <c:v>45464</c:v>
                </c:pt>
                <c:pt idx="7">
                  <c:v>45465</c:v>
                </c:pt>
                <c:pt idx="8">
                  <c:v>45466</c:v>
                </c:pt>
                <c:pt idx="9">
                  <c:v>45467</c:v>
                </c:pt>
              </c:numCache>
            </c:numRef>
          </c:cat>
          <c:val>
            <c:numRef>
              <c:f>'hodina 1'!$H$213:$H$222</c:f>
              <c:numCache>
                <c:formatCode>General</c:formatCode>
                <c:ptCount val="10"/>
                <c:pt idx="0">
                  <c:v>1</c:v>
                </c:pt>
                <c:pt idx="1">
                  <c:v>6</c:v>
                </c:pt>
                <c:pt idx="2">
                  <c:v>1</c:v>
                </c:pt>
                <c:pt idx="3">
                  <c:v>4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6</c:v>
                </c:pt>
                <c:pt idx="8">
                  <c:v>1</c:v>
                </c:pt>
                <c:pt idx="9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B98-4F3B-BF60-591CCAB3BC2C}"/>
            </c:ext>
          </c:extLst>
        </c:ser>
        <c:ser>
          <c:idx val="0"/>
          <c:order val="2"/>
          <c:tx>
            <c:strRef>
              <c:f>'hodina 1'!$F$212</c:f>
              <c:strCache>
                <c:ptCount val="1"/>
                <c:pt idx="0">
                  <c:v>Karel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'hodina 1'!$E$213:$E$222</c:f>
              <c:numCache>
                <c:formatCode>m/d/yyyy</c:formatCode>
                <c:ptCount val="10"/>
                <c:pt idx="0">
                  <c:v>45458</c:v>
                </c:pt>
                <c:pt idx="1">
                  <c:v>45459</c:v>
                </c:pt>
                <c:pt idx="2">
                  <c:v>45460</c:v>
                </c:pt>
                <c:pt idx="3">
                  <c:v>45461</c:v>
                </c:pt>
                <c:pt idx="4">
                  <c:v>45462</c:v>
                </c:pt>
                <c:pt idx="5">
                  <c:v>45463</c:v>
                </c:pt>
                <c:pt idx="6">
                  <c:v>45464</c:v>
                </c:pt>
                <c:pt idx="7">
                  <c:v>45465</c:v>
                </c:pt>
                <c:pt idx="8">
                  <c:v>45466</c:v>
                </c:pt>
                <c:pt idx="9">
                  <c:v>45467</c:v>
                </c:pt>
              </c:numCache>
            </c:numRef>
          </c:cat>
          <c:val>
            <c:numRef>
              <c:f>'hodina 1'!$F$213:$F$222</c:f>
              <c:numCache>
                <c:formatCode>General</c:formatCode>
                <c:ptCount val="10"/>
                <c:pt idx="0">
                  <c:v>2</c:v>
                </c:pt>
                <c:pt idx="1">
                  <c:v>5</c:v>
                </c:pt>
                <c:pt idx="2">
                  <c:v>5</c:v>
                </c:pt>
                <c:pt idx="3">
                  <c:v>5</c:v>
                </c:pt>
                <c:pt idx="4">
                  <c:v>6</c:v>
                </c:pt>
                <c:pt idx="5">
                  <c:v>6</c:v>
                </c:pt>
                <c:pt idx="6">
                  <c:v>3</c:v>
                </c:pt>
                <c:pt idx="7">
                  <c:v>6</c:v>
                </c:pt>
                <c:pt idx="8">
                  <c:v>5</c:v>
                </c:pt>
                <c:pt idx="9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B98-4F3B-BF60-591CCAB3BC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09974527"/>
        <c:axId val="1209987007"/>
      </c:barChart>
      <c:dateAx>
        <c:axId val="1209974527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209987007"/>
        <c:crosses val="autoZero"/>
        <c:auto val="1"/>
        <c:lblOffset val="100"/>
        <c:baseTimeUnit val="days"/>
      </c:dateAx>
      <c:valAx>
        <c:axId val="12099870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120997452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348343</xdr:colOff>
      <xdr:row>45</xdr:row>
      <xdr:rowOff>10886</xdr:rowOff>
    </xdr:from>
    <xdr:to>
      <xdr:col>3</xdr:col>
      <xdr:colOff>163285</xdr:colOff>
      <xdr:row>46</xdr:row>
      <xdr:rowOff>179614</xdr:rowOff>
    </xdr:to>
    <xdr:cxnSp macro="">
      <xdr:nvCxnSpPr>
        <xdr:cNvPr id="3" name="Přímá spojnice se šipkou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 flipH="1">
          <a:off x="957943" y="805543"/>
          <a:ext cx="576942" cy="370114"/>
        </a:xfrm>
        <a:prstGeom prst="straightConnector1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446314</xdr:colOff>
      <xdr:row>45</xdr:row>
      <xdr:rowOff>5443</xdr:rowOff>
    </xdr:from>
    <xdr:to>
      <xdr:col>4</xdr:col>
      <xdr:colOff>391886</xdr:colOff>
      <xdr:row>46</xdr:row>
      <xdr:rowOff>195943</xdr:rowOff>
    </xdr:to>
    <xdr:cxnSp macro="">
      <xdr:nvCxnSpPr>
        <xdr:cNvPr id="4" name="Přímá spojnice se šipkou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1817914" y="800100"/>
          <a:ext cx="582386" cy="391886"/>
        </a:xfrm>
        <a:prstGeom prst="straightConnector1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459566</xdr:colOff>
      <xdr:row>210</xdr:row>
      <xdr:rowOff>53038</xdr:rowOff>
    </xdr:from>
    <xdr:to>
      <xdr:col>17</xdr:col>
      <xdr:colOff>76494</xdr:colOff>
      <xdr:row>224</xdr:row>
      <xdr:rowOff>77533</xdr:rowOff>
    </xdr:to>
    <xdr:graphicFrame macro="">
      <xdr:nvGraphicFramePr>
        <xdr:cNvPr id="5" name="Graf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182218</xdr:colOff>
      <xdr:row>210</xdr:row>
      <xdr:rowOff>61084</xdr:rowOff>
    </xdr:from>
    <xdr:to>
      <xdr:col>27</xdr:col>
      <xdr:colOff>35201</xdr:colOff>
      <xdr:row>224</xdr:row>
      <xdr:rowOff>81438</xdr:rowOff>
    </xdr:to>
    <xdr:graphicFrame macro="">
      <xdr:nvGraphicFramePr>
        <xdr:cNvPr id="6" name="Graf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27</xdr:col>
      <xdr:colOff>240196</xdr:colOff>
      <xdr:row>210</xdr:row>
      <xdr:rowOff>71437</xdr:rowOff>
    </xdr:from>
    <xdr:to>
      <xdr:col>37</xdr:col>
      <xdr:colOff>426554</xdr:colOff>
      <xdr:row>224</xdr:row>
      <xdr:rowOff>112497</xdr:rowOff>
    </xdr:to>
    <xdr:graphicFrame macro="">
      <xdr:nvGraphicFramePr>
        <xdr:cNvPr id="7" name="Graf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38</xdr:col>
      <xdr:colOff>67297</xdr:colOff>
      <xdr:row>210</xdr:row>
      <xdr:rowOff>62120</xdr:rowOff>
    </xdr:from>
    <xdr:to>
      <xdr:col>48</xdr:col>
      <xdr:colOff>253655</xdr:colOff>
      <xdr:row>224</xdr:row>
      <xdr:rowOff>103180</xdr:rowOff>
    </xdr:to>
    <xdr:graphicFrame macro="">
      <xdr:nvGraphicFramePr>
        <xdr:cNvPr id="8" name="Graf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oneCellAnchor>
    <xdr:from>
      <xdr:col>3</xdr:col>
      <xdr:colOff>879577</xdr:colOff>
      <xdr:row>361</xdr:row>
      <xdr:rowOff>60379</xdr:rowOff>
    </xdr:from>
    <xdr:ext cx="4625216" cy="1447319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ovéPole 8">
              <a:extLst>
                <a:ext uri="{FF2B5EF4-FFF2-40B4-BE49-F238E27FC236}">
                  <a16:creationId xmlns:a16="http://schemas.microsoft.com/office/drawing/2014/main" id="{00000000-0008-0000-0000-000009000000}"/>
                </a:ext>
              </a:extLst>
            </xdr:cNvPr>
            <xdr:cNvSpPr txBox="1"/>
          </xdr:nvSpPr>
          <xdr:spPr>
            <a:xfrm>
              <a:off x="3034198" y="68003189"/>
              <a:ext cx="4625216" cy="144731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l-GR" sz="4000" i="1">
                        <a:latin typeface="Cambria Math" panose="02040503050406030204" pitchFamily="18" charset="0"/>
                      </a:rPr>
                      <m:t>𝛥</m:t>
                    </m:r>
                    <m:r>
                      <a:rPr lang="cs-CZ" sz="4000" i="1">
                        <a:latin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cs-CZ" sz="40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cs-CZ" sz="4000" i="1">
                            <a:latin typeface="Cambria Math" panose="02040503050406030204" pitchFamily="18" charset="0"/>
                          </a:rPr>
                          <m:t>−</m:t>
                        </m:r>
                        <m:r>
                          <a:rPr lang="el-GR" sz="4000" b="0" i="1">
                            <a:latin typeface="Cambria Math" panose="02040503050406030204" pitchFamily="18" charset="0"/>
                          </a:rPr>
                          <m:t>𝛼</m:t>
                        </m:r>
                        <m:r>
                          <a:rPr lang="cs-CZ" sz="4000" i="1">
                            <a:latin typeface="Cambria Math" panose="02040503050406030204" pitchFamily="18" charset="0"/>
                          </a:rPr>
                          <m:t>±</m:t>
                        </m:r>
                        <m:rad>
                          <m:radPr>
                            <m:degHide m:val="on"/>
                            <m:ctrlPr>
                              <a:rPr lang="cs-CZ" sz="4000" i="1">
                                <a:latin typeface="Cambria Math" panose="02040503050406030204" pitchFamily="18" charset="0"/>
                              </a:rPr>
                            </m:ctrlPr>
                          </m:radPr>
                          <m:deg/>
                          <m:e>
                            <m:sSup>
                              <m:sSupPr>
                                <m:ctrlPr>
                                  <a:rPr lang="cs-CZ" sz="4000" i="1">
                                    <a:latin typeface="Cambria Math" panose="02040503050406030204" pitchFamily="18" charset="0"/>
                                  </a:rPr>
                                </m:ctrlPr>
                              </m:sSupPr>
                              <m:e>
                                <m:r>
                                  <a:rPr lang="el-GR" sz="4000" i="1">
                                    <a:latin typeface="Cambria Math" panose="02040503050406030204" pitchFamily="18" charset="0"/>
                                  </a:rPr>
                                  <m:t>𝛽</m:t>
                                </m:r>
                              </m:e>
                              <m:sup>
                                <m:r>
                                  <a:rPr lang="cs-CZ" sz="4000" i="1">
                                    <a:latin typeface="Cambria Math" panose="02040503050406030204" pitchFamily="18" charset="0"/>
                                  </a:rPr>
                                  <m:t>2</m:t>
                                </m:r>
                              </m:sup>
                            </m:sSup>
                          </m:e>
                        </m:rad>
                      </m:num>
                      <m:den>
                        <m:r>
                          <a:rPr lang="cs-CZ" sz="4000" i="1">
                            <a:latin typeface="Cambria Math" panose="02040503050406030204" pitchFamily="18" charset="0"/>
                          </a:rPr>
                          <m:t>2</m:t>
                        </m:r>
                        <m:sSup>
                          <m:sSupPr>
                            <m:ctrlPr>
                              <a:rPr lang="cs-CZ" sz="4000" i="1">
                                <a:latin typeface="Cambria Math" panose="02040503050406030204" pitchFamily="18" charset="0"/>
                              </a:rPr>
                            </m:ctrlPr>
                          </m:sSupPr>
                          <m:e>
                            <m:r>
                              <a:rPr lang="el-GR" sz="400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𝛾</m:t>
                            </m:r>
                          </m:e>
                          <m:sup>
                            <m:r>
                              <a:rPr lang="el-GR" sz="4000" i="1">
                                <a:latin typeface="Cambria Math" panose="02040503050406030204" pitchFamily="18" charset="0"/>
                              </a:rPr>
                              <m:t>𝜆</m:t>
                            </m:r>
                          </m:sup>
                        </m:sSup>
                      </m:den>
                    </m:f>
                  </m:oMath>
                </m:oMathPara>
              </a14:m>
              <a:endParaRPr lang="cs-CZ" sz="4000"/>
            </a:p>
          </xdr:txBody>
        </xdr:sp>
      </mc:Choice>
      <mc:Fallback xmlns="">
        <xdr:sp macro="" textlink="">
          <xdr:nvSpPr>
            <xdr:cNvPr id="9" name="TextovéPole 8">
              <a:extLst>
                <a:ext uri="{FF2B5EF4-FFF2-40B4-BE49-F238E27FC236}">
                  <a16:creationId xmlns:a16="http://schemas.microsoft.com/office/drawing/2014/main" id="{A8D5E7C6-FD36-C517-389F-8D760C9FD2B0}"/>
                </a:ext>
              </a:extLst>
            </xdr:cNvPr>
            <xdr:cNvSpPr txBox="1"/>
          </xdr:nvSpPr>
          <xdr:spPr>
            <a:xfrm>
              <a:off x="3034198" y="68003189"/>
              <a:ext cx="4625216" cy="144731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el-GR" sz="4000" i="0">
                  <a:latin typeface="Cambria Math" panose="02040503050406030204" pitchFamily="18" charset="0"/>
                </a:rPr>
                <a:t>𝛥</a:t>
              </a:r>
              <a:r>
                <a:rPr lang="cs-CZ" sz="4000" i="0">
                  <a:latin typeface="Cambria Math" panose="02040503050406030204" pitchFamily="18" charset="0"/>
                </a:rPr>
                <a:t>=(−</a:t>
              </a:r>
              <a:r>
                <a:rPr lang="el-GR" sz="4000" b="0" i="0">
                  <a:latin typeface="Cambria Math" panose="02040503050406030204" pitchFamily="18" charset="0"/>
                </a:rPr>
                <a:t>𝛼</a:t>
              </a:r>
              <a:r>
                <a:rPr lang="cs-CZ" sz="4000" i="0">
                  <a:latin typeface="Cambria Math" panose="02040503050406030204" pitchFamily="18" charset="0"/>
                </a:rPr>
                <a:t>±√(</a:t>
              </a:r>
              <a:r>
                <a:rPr lang="el-GR" sz="4000" i="0">
                  <a:latin typeface="Cambria Math" panose="02040503050406030204" pitchFamily="18" charset="0"/>
                </a:rPr>
                <a:t>𝛽</a:t>
              </a:r>
              <a:r>
                <a:rPr lang="cs-CZ" sz="4000" i="0">
                  <a:latin typeface="Cambria Math" panose="02040503050406030204" pitchFamily="18" charset="0"/>
                </a:rPr>
                <a:t>^2 ))/(2</a:t>
              </a:r>
              <a:r>
                <a:rPr lang="el-GR" sz="40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𝛾</a:t>
              </a:r>
              <a:r>
                <a:rPr lang="cs-CZ" sz="40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^</a:t>
              </a:r>
              <a:r>
                <a:rPr lang="el-GR" sz="4000" i="0">
                  <a:latin typeface="Cambria Math" panose="02040503050406030204" pitchFamily="18" charset="0"/>
                </a:rPr>
                <a:t>𝜆</a:t>
              </a:r>
              <a:r>
                <a:rPr lang="cs-CZ" sz="4000" i="0">
                  <a:latin typeface="Cambria Math" panose="02040503050406030204" pitchFamily="18" charset="0"/>
                </a:rPr>
                <a:t> )</a:t>
              </a:r>
              <a:endParaRPr lang="cs-CZ" sz="4000"/>
            </a:p>
          </xdr:txBody>
        </xdr:sp>
      </mc:Fallback>
    </mc:AlternateContent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371</xdr:row>
          <xdr:rowOff>28575</xdr:rowOff>
        </xdr:from>
        <xdr:to>
          <xdr:col>5</xdr:col>
          <xdr:colOff>914400</xdr:colOff>
          <xdr:row>374</xdr:row>
          <xdr:rowOff>142875</xdr:rowOff>
        </xdr:to>
        <xdr:sp macro="" textlink="">
          <xdr:nvSpPr>
            <xdr:cNvPr id="2052" name="Object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0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302173</xdr:colOff>
      <xdr:row>205</xdr:row>
      <xdr:rowOff>4417</xdr:rowOff>
    </xdr:from>
    <xdr:to>
      <xdr:col>5</xdr:col>
      <xdr:colOff>455750</xdr:colOff>
      <xdr:row>214</xdr:row>
      <xdr:rowOff>173191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50983" y="39490469"/>
          <a:ext cx="2857500" cy="1883274"/>
        </a:xfrm>
        <a:prstGeom prst="rect">
          <a:avLst/>
        </a:prstGeom>
      </xdr:spPr>
    </xdr:pic>
    <xdr:clientData/>
  </xdr:twoCellAnchor>
  <xdr:twoCellAnchor editAs="oneCell">
    <xdr:from>
      <xdr:col>5</xdr:col>
      <xdr:colOff>396040</xdr:colOff>
      <xdr:row>266</xdr:row>
      <xdr:rowOff>120189</xdr:rowOff>
    </xdr:from>
    <xdr:to>
      <xdr:col>6</xdr:col>
      <xdr:colOff>641542</xdr:colOff>
      <xdr:row>282</xdr:row>
      <xdr:rowOff>41443</xdr:rowOff>
    </xdr:to>
    <xdr:pic>
      <xdr:nvPicPr>
        <xdr:cNvPr id="6" name="Obrázek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867777" y="51374715"/>
          <a:ext cx="1348397" cy="3129675"/>
        </a:xfrm>
        <a:prstGeom prst="rect">
          <a:avLst/>
        </a:prstGeom>
      </xdr:spPr>
    </xdr:pic>
    <xdr:clientData/>
  </xdr:twoCellAnchor>
  <xdr:twoCellAnchor editAs="oneCell">
    <xdr:from>
      <xdr:col>0</xdr:col>
      <xdr:colOff>526382</xdr:colOff>
      <xdr:row>339</xdr:row>
      <xdr:rowOff>70184</xdr:rowOff>
    </xdr:from>
    <xdr:to>
      <xdr:col>3</xdr:col>
      <xdr:colOff>315829</xdr:colOff>
      <xdr:row>344</xdr:row>
      <xdr:rowOff>184046</xdr:rowOff>
    </xdr:to>
    <xdr:pic>
      <xdr:nvPicPr>
        <xdr:cNvPr id="4" name="Obrázek 3">
          <a:extLst>
            <a:ext uri="{FF2B5EF4-FFF2-40B4-BE49-F238E27FC236}">
              <a16:creationId xmlns:a16="http://schemas.microsoft.com/office/drawing/2014/main" id="{028B28FE-EC2D-B95C-59C7-F02777604A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26382" y="65532000"/>
          <a:ext cx="2326105" cy="1066362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ziamidau Vitali" refreshedDate="45853.602543287037" createdVersion="3" refreshedVersion="8" minRefreshableVersion="3" recordCount="26" xr:uid="{31143068-5A64-40A1-ABF0-0927DD009E6B}">
  <cacheSource type="worksheet">
    <worksheetSource ref="AB383:AG409" sheet="hodina 1"/>
  </cacheSource>
  <cacheFields count="6">
    <cacheField name="place" numFmtId="0">
      <sharedItems count="5">
        <s v="Brno"/>
        <s v="Plzeň"/>
        <s v="Ostrava"/>
        <s v="Praha"/>
        <s v="Karovy Vary"/>
      </sharedItems>
    </cacheField>
    <cacheField name="datum" numFmtId="14">
      <sharedItems containsSemiMixedTypes="0" containsNonDate="0" containsDate="1" containsString="0" minDate="2020-02-29T00:00:00" maxDate="2024-08-21T00:00:00"/>
    </cacheField>
    <cacheField name="cena" numFmtId="164">
      <sharedItems containsSemiMixedTypes="0" containsString="0" containsNumber="1" containsInteger="1" minValue="2317" maxValue="19860"/>
    </cacheField>
    <cacheField name="model" numFmtId="0">
      <sharedItems count="5">
        <s v="D"/>
        <s v="B"/>
        <s v="E"/>
        <s v="C"/>
        <s v="A"/>
      </sharedItems>
    </cacheField>
    <cacheField name="reklamace" numFmtId="0">
      <sharedItems/>
    </cacheField>
    <cacheField name="sleva" numFmtId="9">
      <sharedItems containsSemiMixedTypes="0" containsString="0" containsNumber="1" minValue="0" maxValue="0.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6">
  <r>
    <x v="0"/>
    <d v="2024-01-04T00:00:00"/>
    <n v="18765"/>
    <x v="0"/>
    <s v="ne"/>
    <n v="0.02"/>
  </r>
  <r>
    <x v="0"/>
    <d v="2024-08-20T00:00:00"/>
    <n v="2424"/>
    <x v="1"/>
    <s v="ne"/>
    <n v="0.09"/>
  </r>
  <r>
    <x v="1"/>
    <d v="2022-06-07T00:00:00"/>
    <n v="6926"/>
    <x v="2"/>
    <s v="ne"/>
    <n v="0.09"/>
  </r>
  <r>
    <x v="2"/>
    <d v="2023-12-25T00:00:00"/>
    <n v="3459"/>
    <x v="2"/>
    <s v="ne"/>
    <n v="0.1"/>
  </r>
  <r>
    <x v="3"/>
    <d v="2020-10-27T00:00:00"/>
    <n v="10069"/>
    <x v="3"/>
    <s v="ne"/>
    <n v="0.1"/>
  </r>
  <r>
    <x v="4"/>
    <d v="2021-06-26T00:00:00"/>
    <n v="9523"/>
    <x v="3"/>
    <s v="ne"/>
    <n v="0.1"/>
  </r>
  <r>
    <x v="1"/>
    <d v="2022-02-24T00:00:00"/>
    <n v="13800"/>
    <x v="0"/>
    <s v="ne"/>
    <n v="0.05"/>
  </r>
  <r>
    <x v="1"/>
    <d v="2021-06-18T00:00:00"/>
    <n v="8289"/>
    <x v="0"/>
    <s v="ne"/>
    <n v="0.09"/>
  </r>
  <r>
    <x v="3"/>
    <d v="2023-10-07T00:00:00"/>
    <n v="16355"/>
    <x v="4"/>
    <s v="ne"/>
    <n v="0.05"/>
  </r>
  <r>
    <x v="1"/>
    <d v="2021-03-10T00:00:00"/>
    <n v="17224"/>
    <x v="2"/>
    <s v="ne"/>
    <n v="0.06"/>
  </r>
  <r>
    <x v="0"/>
    <d v="2020-02-29T00:00:00"/>
    <n v="11947"/>
    <x v="4"/>
    <s v="ano"/>
    <n v="0.08"/>
  </r>
  <r>
    <x v="3"/>
    <d v="2023-05-30T00:00:00"/>
    <n v="13670"/>
    <x v="4"/>
    <s v="ne"/>
    <n v="0.04"/>
  </r>
  <r>
    <x v="1"/>
    <d v="2024-07-01T00:00:00"/>
    <n v="19860"/>
    <x v="4"/>
    <s v="ne"/>
    <n v="0.01"/>
  </r>
  <r>
    <x v="3"/>
    <d v="2020-10-27T00:00:00"/>
    <n v="11195"/>
    <x v="2"/>
    <s v="ne"/>
    <n v="0.02"/>
  </r>
  <r>
    <x v="1"/>
    <d v="2020-11-11T00:00:00"/>
    <n v="7184"/>
    <x v="4"/>
    <s v="ne"/>
    <n v="0.08"/>
  </r>
  <r>
    <x v="0"/>
    <d v="2020-04-25T00:00:00"/>
    <n v="2317"/>
    <x v="0"/>
    <s v="ano"/>
    <n v="0.01"/>
  </r>
  <r>
    <x v="3"/>
    <d v="2020-11-14T00:00:00"/>
    <n v="5140"/>
    <x v="3"/>
    <s v="ne"/>
    <n v="0.01"/>
  </r>
  <r>
    <x v="0"/>
    <d v="2021-03-01T00:00:00"/>
    <n v="13489"/>
    <x v="4"/>
    <s v="ne"/>
    <n v="0"/>
  </r>
  <r>
    <x v="1"/>
    <d v="2022-05-14T00:00:00"/>
    <n v="2509"/>
    <x v="0"/>
    <s v="ne"/>
    <n v="0"/>
  </r>
  <r>
    <x v="4"/>
    <d v="2024-07-09T00:00:00"/>
    <n v="15582"/>
    <x v="0"/>
    <s v="ne"/>
    <n v="0.1"/>
  </r>
  <r>
    <x v="4"/>
    <d v="2020-11-28T00:00:00"/>
    <n v="16181"/>
    <x v="4"/>
    <s v="ne"/>
    <n v="0.01"/>
  </r>
  <r>
    <x v="4"/>
    <d v="2021-09-22T00:00:00"/>
    <n v="14810"/>
    <x v="0"/>
    <s v="ne"/>
    <n v="0.02"/>
  </r>
  <r>
    <x v="4"/>
    <d v="2020-11-07T00:00:00"/>
    <n v="8572"/>
    <x v="0"/>
    <s v="ne"/>
    <n v="0.03"/>
  </r>
  <r>
    <x v="4"/>
    <d v="2020-06-02T00:00:00"/>
    <n v="10177"/>
    <x v="4"/>
    <s v="ne"/>
    <n v="0.08"/>
  </r>
  <r>
    <x v="1"/>
    <d v="2020-05-11T00:00:00"/>
    <n v="8813"/>
    <x v="2"/>
    <s v="ne"/>
    <n v="0.02"/>
  </r>
  <r>
    <x v="3"/>
    <d v="2022-03-23T00:00:00"/>
    <n v="19546"/>
    <x v="1"/>
    <s v="ano"/>
    <n v="0.0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38E4B5E-23CE-47BD-8FF3-219867843F61}" name="PivotTable7" cacheId="0" applyNumberFormats="0" applyBorderFormats="0" applyFontFormats="0" applyPatternFormats="0" applyAlignmentFormats="0" applyWidthHeightFormats="1" dataCaption="Hodnoty" updatedVersion="8" minRefreshableVersion="3" showCalcMbrs="0" useAutoFormatting="1" itemPrintTitles="1" createdVersion="3" indent="0" outline="1" outlineData="1" multipleFieldFilters="0" chartFormat="1">
  <location ref="AI383:AO390" firstHeaderRow="1" firstDataRow="2" firstDataCol="1"/>
  <pivotFields count="6">
    <pivotField axis="axisRow" showAll="0">
      <items count="6">
        <item x="0"/>
        <item x="4"/>
        <item x="2"/>
        <item x="1"/>
        <item x="3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numFmtId="14" showAl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numFmtId="164" showAll="0">
      <extLst>
        <ext xmlns:x14="http://schemas.microsoft.com/office/spreadsheetml/2009/9/main" uri="{2946ED86-A175-432a-8AC1-64E0C546D7DE}">
          <x14:pivotField fillDownLabels="1"/>
        </ext>
      </extLst>
    </pivotField>
    <pivotField axis="axisCol" showAll="0">
      <items count="6">
        <item x="4"/>
        <item x="1"/>
        <item x="3"/>
        <item x="0"/>
        <item x="2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showAll="0">
      <extLst>
        <ext xmlns:x14="http://schemas.microsoft.com/office/spreadsheetml/2009/9/main" uri="{2946ED86-A175-432a-8AC1-64E0C546D7DE}">
          <x14:pivotField fillDownLabels="1"/>
        </ext>
      </extLst>
    </pivotField>
    <pivotField numFmtId="9" showAl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3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Součet z cena" fld="2" baseField="0" baseItem="0" numFmtId="164"/>
  </dataFields>
  <chartFormats count="5">
    <chartFormat chart="0" format="0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0"/>
          </reference>
        </references>
      </pivotArea>
    </chartFormat>
    <chartFormat chart="0" format="1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1"/>
          </reference>
        </references>
      </pivotArea>
    </chartFormat>
    <chartFormat chart="0" format="2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2"/>
          </reference>
        </references>
      </pivotArea>
    </chartFormat>
    <chartFormat chart="0" format="3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3"/>
          </reference>
        </references>
      </pivotArea>
    </chartFormat>
    <chartFormat chart="0" format="4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4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9CDF09CE-C67B-48B1-80D0-C49C5D26D3B5}" name="Table10" displayName="Table10" ref="AB383:AG409" totalsRowShown="0" headerRowDxfId="6">
  <autoFilter ref="AB383:AG409" xr:uid="{9CDF09CE-C67B-48B1-80D0-C49C5D26D3B5}"/>
  <tableColumns count="6">
    <tableColumn id="1" xr3:uid="{D800602E-DEDE-43FF-9C5F-428503E8A03F}" name="place" dataDxfId="5"/>
    <tableColumn id="2" xr3:uid="{E4C70892-99EF-4226-9DC8-4D197757E1A4}" name="datum" dataDxfId="4"/>
    <tableColumn id="3" xr3:uid="{D09FF1BA-9ED0-4DF4-971C-F58F217DCE43}" name="cena" dataDxfId="3"/>
    <tableColumn id="4" xr3:uid="{31FFFEFD-7B05-4549-B480-541F7B928300}" name="model" dataDxfId="2"/>
    <tableColumn id="5" xr3:uid="{23A4B72E-E0D7-4C24-8D08-7D951DE072C6}" name="reklamace" dataDxfId="1"/>
    <tableColumn id="6" xr3:uid="{546C5B1B-102A-4B78-B445-5C3EA144AE43}" name="sleva" dataDxfId="0" dataCellStyle="Procenta"/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drawing" Target="../drawings/drawing1.xml"/><Relationship Id="rId7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6" Type="http://schemas.openxmlformats.org/officeDocument/2006/relationships/image" Target="../media/image1.emf"/><Relationship Id="rId5" Type="http://schemas.openxmlformats.org/officeDocument/2006/relationships/oleObject" Target="../embeddings/oleObject1.bin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C5571-27BF-4CF9-9963-CD01E71F7248}">
  <sheetPr codeName="List1">
    <pageSetUpPr fitToPage="1"/>
  </sheetPr>
  <dimension ref="A1:AO566"/>
  <sheetViews>
    <sheetView showGridLines="0" tabSelected="1" zoomScale="145" zoomScaleNormal="145" workbookViewId="0">
      <selection activeCell="D16" sqref="D16"/>
    </sheetView>
  </sheetViews>
  <sheetFormatPr defaultRowHeight="15" x14ac:dyDescent="0.25"/>
  <cols>
    <col min="2" max="2" width="11.7109375" customWidth="1"/>
    <col min="3" max="3" width="11.42578125" customWidth="1"/>
    <col min="4" max="4" width="15.42578125" customWidth="1"/>
    <col min="5" max="12" width="20" customWidth="1"/>
    <col min="13" max="13" width="14.42578125" bestFit="1" customWidth="1"/>
    <col min="14" max="14" width="31.42578125" customWidth="1"/>
    <col min="15" max="16" width="12.140625" customWidth="1"/>
    <col min="17" max="17" width="4.28515625" customWidth="1"/>
    <col min="18" max="18" width="13" customWidth="1"/>
    <col min="19" max="20" width="4.28515625" customWidth="1"/>
    <col min="21" max="21" width="9.28515625" customWidth="1"/>
    <col min="22" max="22" width="14.85546875" customWidth="1"/>
    <col min="23" max="23" width="15.140625" customWidth="1"/>
    <col min="28" max="28" width="11.140625" bestFit="1" customWidth="1"/>
    <col min="29" max="30" width="10.85546875" bestFit="1" customWidth="1"/>
    <col min="31" max="31" width="9" bestFit="1" customWidth="1"/>
    <col min="32" max="32" width="12.5703125" bestFit="1" customWidth="1"/>
    <col min="33" max="33" width="10" bestFit="1" customWidth="1"/>
    <col min="35" max="35" width="15.85546875" bestFit="1" customWidth="1"/>
    <col min="36" max="36" width="18" bestFit="1" customWidth="1"/>
    <col min="37" max="40" width="10.85546875" bestFit="1" customWidth="1"/>
    <col min="41" max="41" width="15" bestFit="1" customWidth="1"/>
  </cols>
  <sheetData>
    <row r="1" spans="2:10" ht="15.75" thickBot="1" x14ac:dyDescent="0.3"/>
    <row r="2" spans="2:10" x14ac:dyDescent="0.25">
      <c r="B2" s="250" t="s">
        <v>112</v>
      </c>
      <c r="C2" s="251"/>
      <c r="D2" s="251"/>
      <c r="E2" s="251"/>
      <c r="F2" s="251"/>
      <c r="G2" s="251"/>
      <c r="H2" s="251"/>
      <c r="I2" s="251"/>
      <c r="J2" s="252"/>
    </row>
    <row r="3" spans="2:10" x14ac:dyDescent="0.25">
      <c r="B3" s="253"/>
      <c r="C3" s="254"/>
      <c r="D3" s="254"/>
      <c r="E3" s="254"/>
      <c r="F3" s="254"/>
      <c r="G3" s="254"/>
      <c r="H3" s="254"/>
      <c r="I3" s="254"/>
      <c r="J3" s="255"/>
    </row>
    <row r="4" spans="2:10" x14ac:dyDescent="0.25">
      <c r="B4" s="253"/>
      <c r="C4" s="254"/>
      <c r="D4" s="254"/>
      <c r="E4" s="254"/>
      <c r="F4" s="254"/>
      <c r="G4" s="254"/>
      <c r="H4" s="254"/>
      <c r="I4" s="254"/>
      <c r="J4" s="255"/>
    </row>
    <row r="5" spans="2:10" x14ac:dyDescent="0.25">
      <c r="B5" s="253"/>
      <c r="C5" s="254"/>
      <c r="D5" s="254"/>
      <c r="E5" s="254"/>
      <c r="F5" s="254"/>
      <c r="G5" s="254"/>
      <c r="H5" s="254"/>
      <c r="I5" s="254"/>
      <c r="J5" s="255"/>
    </row>
    <row r="6" spans="2:10" x14ac:dyDescent="0.25">
      <c r="B6" s="253"/>
      <c r="C6" s="254"/>
      <c r="D6" s="254"/>
      <c r="E6" s="254"/>
      <c r="F6" s="254"/>
      <c r="G6" s="254"/>
      <c r="H6" s="254"/>
      <c r="I6" s="254"/>
      <c r="J6" s="255"/>
    </row>
    <row r="7" spans="2:10" x14ac:dyDescent="0.25">
      <c r="B7" s="253"/>
      <c r="C7" s="254"/>
      <c r="D7" s="254"/>
      <c r="E7" s="254"/>
      <c r="F7" s="254"/>
      <c r="G7" s="254"/>
      <c r="H7" s="254"/>
      <c r="I7" s="254"/>
      <c r="J7" s="255"/>
    </row>
    <row r="8" spans="2:10" x14ac:dyDescent="0.25">
      <c r="B8" s="253"/>
      <c r="C8" s="254"/>
      <c r="D8" s="254"/>
      <c r="E8" s="254"/>
      <c r="F8" s="254"/>
      <c r="G8" s="254"/>
      <c r="H8" s="254"/>
      <c r="I8" s="254"/>
      <c r="J8" s="255"/>
    </row>
    <row r="9" spans="2:10" x14ac:dyDescent="0.25">
      <c r="B9" s="253"/>
      <c r="C9" s="254"/>
      <c r="D9" s="254"/>
      <c r="E9" s="254"/>
      <c r="F9" s="254"/>
      <c r="G9" s="254"/>
      <c r="H9" s="254"/>
      <c r="I9" s="254"/>
      <c r="J9" s="255"/>
    </row>
    <row r="10" spans="2:10" x14ac:dyDescent="0.25">
      <c r="B10" s="253"/>
      <c r="C10" s="254"/>
      <c r="D10" s="254"/>
      <c r="E10" s="254"/>
      <c r="F10" s="254"/>
      <c r="G10" s="254"/>
      <c r="H10" s="254"/>
      <c r="I10" s="254"/>
      <c r="J10" s="255"/>
    </row>
    <row r="11" spans="2:10" x14ac:dyDescent="0.25">
      <c r="B11" s="253"/>
      <c r="C11" s="254"/>
      <c r="D11" s="254"/>
      <c r="E11" s="254"/>
      <c r="F11" s="254"/>
      <c r="G11" s="254"/>
      <c r="H11" s="254"/>
      <c r="I11" s="254"/>
      <c r="J11" s="255"/>
    </row>
    <row r="12" spans="2:10" x14ac:dyDescent="0.25">
      <c r="B12" s="253"/>
      <c r="C12" s="254"/>
      <c r="D12" s="254"/>
      <c r="E12" s="254"/>
      <c r="F12" s="254"/>
      <c r="G12" s="254"/>
      <c r="H12" s="254"/>
      <c r="I12" s="254"/>
      <c r="J12" s="255"/>
    </row>
    <row r="13" spans="2:10" x14ac:dyDescent="0.25">
      <c r="B13" s="253"/>
      <c r="C13" s="254"/>
      <c r="D13" s="254"/>
      <c r="E13" s="254"/>
      <c r="F13" s="254"/>
      <c r="G13" s="254"/>
      <c r="H13" s="254"/>
      <c r="I13" s="254"/>
      <c r="J13" s="255"/>
    </row>
    <row r="14" spans="2:10" x14ac:dyDescent="0.25">
      <c r="B14" s="253"/>
      <c r="C14" s="254"/>
      <c r="D14" s="254"/>
      <c r="E14" s="254"/>
      <c r="F14" s="254"/>
      <c r="G14" s="254"/>
      <c r="H14" s="254"/>
      <c r="I14" s="254"/>
      <c r="J14" s="255"/>
    </row>
    <row r="15" spans="2:10" ht="15.75" thickBot="1" x14ac:dyDescent="0.3">
      <c r="B15" s="256"/>
      <c r="C15" s="257"/>
      <c r="D15" s="257"/>
      <c r="E15" s="257"/>
      <c r="F15" s="257"/>
      <c r="G15" s="257"/>
      <c r="H15" s="257"/>
      <c r="I15" s="257"/>
      <c r="J15" s="258"/>
    </row>
    <row r="16" spans="2:10" ht="65.25" customHeight="1" x14ac:dyDescent="0.25">
      <c r="B16" s="48"/>
      <c r="C16" s="48"/>
      <c r="D16" s="48"/>
      <c r="E16" s="48"/>
      <c r="F16" s="48"/>
      <c r="G16" s="48"/>
      <c r="H16" s="48"/>
      <c r="I16" s="48"/>
      <c r="J16" s="48"/>
    </row>
    <row r="18" spans="2:7" ht="15" customHeight="1" x14ac:dyDescent="0.25">
      <c r="B18" s="49"/>
      <c r="C18" s="49"/>
      <c r="D18" s="259" t="s">
        <v>110</v>
      </c>
      <c r="E18" s="49"/>
      <c r="F18" s="49"/>
      <c r="G18" s="49"/>
    </row>
    <row r="19" spans="2:7" x14ac:dyDescent="0.25">
      <c r="B19" s="50"/>
      <c r="C19" s="50"/>
      <c r="D19" s="259"/>
      <c r="E19" s="50"/>
      <c r="F19" s="50"/>
      <c r="G19" s="50"/>
    </row>
    <row r="20" spans="2:7" x14ac:dyDescent="0.25">
      <c r="B20" s="50"/>
      <c r="C20" s="50"/>
      <c r="D20" s="259"/>
      <c r="E20" s="50"/>
      <c r="F20" s="50"/>
      <c r="G20" s="50"/>
    </row>
    <row r="21" spans="2:7" x14ac:dyDescent="0.25">
      <c r="B21" s="50"/>
      <c r="C21" s="50"/>
      <c r="D21" s="259"/>
      <c r="E21" s="50"/>
      <c r="F21" s="50"/>
      <c r="G21" s="50"/>
    </row>
    <row r="22" spans="2:7" x14ac:dyDescent="0.25">
      <c r="B22" s="50"/>
      <c r="C22" s="50"/>
      <c r="D22" s="259"/>
      <c r="E22" s="50"/>
      <c r="F22" s="50"/>
      <c r="G22" s="50"/>
    </row>
    <row r="23" spans="2:7" x14ac:dyDescent="0.25">
      <c r="B23" s="50"/>
      <c r="C23" s="50"/>
      <c r="D23" s="259"/>
      <c r="E23" s="50"/>
      <c r="F23" s="50"/>
      <c r="G23" s="50"/>
    </row>
    <row r="24" spans="2:7" x14ac:dyDescent="0.25">
      <c r="B24" s="50"/>
      <c r="C24" s="50"/>
      <c r="D24" s="259"/>
      <c r="E24" s="50"/>
      <c r="F24" s="50"/>
      <c r="G24" s="50"/>
    </row>
    <row r="25" spans="2:7" x14ac:dyDescent="0.25">
      <c r="B25" s="50"/>
      <c r="C25" s="50"/>
      <c r="D25" s="259"/>
      <c r="E25" s="50"/>
      <c r="F25" s="50"/>
      <c r="G25" s="50"/>
    </row>
    <row r="26" spans="2:7" x14ac:dyDescent="0.25">
      <c r="B26" s="50"/>
      <c r="C26" s="50"/>
      <c r="D26" s="259"/>
      <c r="E26" s="50"/>
      <c r="F26" s="50"/>
      <c r="G26" s="50"/>
    </row>
    <row r="27" spans="2:7" x14ac:dyDescent="0.25">
      <c r="B27" s="51"/>
      <c r="C27" s="51"/>
      <c r="D27" s="259"/>
      <c r="E27" s="51"/>
      <c r="F27" s="51"/>
      <c r="G27" s="51"/>
    </row>
    <row r="30" spans="2:7" x14ac:dyDescent="0.25">
      <c r="B30" s="52"/>
      <c r="C30" s="53"/>
      <c r="D30" s="53"/>
      <c r="E30" s="53"/>
      <c r="F30" s="53"/>
      <c r="G30" s="54"/>
    </row>
    <row r="31" spans="2:7" x14ac:dyDescent="0.25">
      <c r="B31" s="52"/>
      <c r="C31" s="53"/>
      <c r="D31" s="53"/>
      <c r="E31" s="53"/>
      <c r="F31" s="53"/>
      <c r="G31" s="54"/>
    </row>
    <row r="32" spans="2:7" x14ac:dyDescent="0.25">
      <c r="B32" s="52"/>
      <c r="C32" s="53"/>
      <c r="D32" s="53"/>
      <c r="E32" s="53"/>
      <c r="F32" s="53"/>
      <c r="G32" s="54"/>
    </row>
    <row r="33" spans="2:7" x14ac:dyDescent="0.25">
      <c r="B33" s="260" t="s">
        <v>111</v>
      </c>
      <c r="C33" s="260"/>
      <c r="D33" s="260"/>
      <c r="E33" s="260"/>
      <c r="F33" s="260"/>
      <c r="G33" s="260"/>
    </row>
    <row r="34" spans="2:7" x14ac:dyDescent="0.25">
      <c r="B34" s="52"/>
      <c r="C34" s="53"/>
      <c r="D34" s="53"/>
      <c r="E34" s="53"/>
      <c r="F34" s="53"/>
      <c r="G34" s="54"/>
    </row>
    <row r="35" spans="2:7" x14ac:dyDescent="0.25">
      <c r="B35" s="52"/>
      <c r="C35" s="53"/>
      <c r="D35" s="53"/>
      <c r="E35" s="53"/>
      <c r="F35" s="53"/>
      <c r="G35" s="54"/>
    </row>
    <row r="41" spans="2:7" x14ac:dyDescent="0.25">
      <c r="D41" s="55" t="s">
        <v>9</v>
      </c>
      <c r="G41" s="56"/>
    </row>
    <row r="42" spans="2:7" ht="15.75" thickBot="1" x14ac:dyDescent="0.3"/>
    <row r="43" spans="2:7" x14ac:dyDescent="0.25">
      <c r="C43" s="283" t="s">
        <v>9</v>
      </c>
      <c r="D43" s="284"/>
      <c r="E43" s="285"/>
      <c r="G43" s="57"/>
    </row>
    <row r="44" spans="2:7" x14ac:dyDescent="0.25">
      <c r="C44" s="286"/>
      <c r="D44" s="287"/>
      <c r="E44" s="288"/>
    </row>
    <row r="45" spans="2:7" ht="15.75" thickBot="1" x14ac:dyDescent="0.3">
      <c r="C45" s="289"/>
      <c r="D45" s="290"/>
      <c r="E45" s="291"/>
    </row>
    <row r="47" spans="2:7" ht="15.75" thickBot="1" x14ac:dyDescent="0.3"/>
    <row r="48" spans="2:7" ht="15.75" thickBot="1" x14ac:dyDescent="0.3">
      <c r="C48" s="13" t="s">
        <v>0</v>
      </c>
      <c r="E48" s="261" t="s">
        <v>113</v>
      </c>
      <c r="F48" s="262"/>
    </row>
    <row r="49" spans="3:15" x14ac:dyDescent="0.25">
      <c r="C49" s="11" t="s">
        <v>50</v>
      </c>
      <c r="D49" s="11"/>
      <c r="E49" s="11" t="s">
        <v>51</v>
      </c>
    </row>
    <row r="51" spans="3:15" x14ac:dyDescent="0.25">
      <c r="G51" s="58"/>
    </row>
    <row r="55" spans="3:15" ht="15.75" thickBot="1" x14ac:dyDescent="0.3">
      <c r="D55" s="11"/>
    </row>
    <row r="56" spans="3:15" ht="21.75" thickBot="1" x14ac:dyDescent="0.4">
      <c r="C56" s="94" t="s">
        <v>0</v>
      </c>
      <c r="D56" s="263" t="s">
        <v>130</v>
      </c>
      <c r="E56" s="264"/>
      <c r="F56" s="264"/>
      <c r="G56" s="264"/>
      <c r="H56" s="264"/>
      <c r="I56" s="265"/>
    </row>
    <row r="57" spans="3:15" ht="15.75" thickBot="1" x14ac:dyDescent="0.3">
      <c r="C57" s="10" t="s">
        <v>46</v>
      </c>
      <c r="D57" s="90">
        <v>1</v>
      </c>
      <c r="E57" s="91">
        <v>1.56</v>
      </c>
      <c r="F57" s="92">
        <v>-15</v>
      </c>
      <c r="G57" s="93">
        <v>25680000</v>
      </c>
      <c r="H57" s="96"/>
      <c r="I57" s="97"/>
    </row>
    <row r="58" spans="3:15" ht="15.75" thickBot="1" x14ac:dyDescent="0.3">
      <c r="C58" s="10" t="s">
        <v>8</v>
      </c>
      <c r="D58" s="60">
        <v>5</v>
      </c>
      <c r="E58" s="61">
        <v>10</v>
      </c>
      <c r="F58" s="62">
        <v>25</v>
      </c>
      <c r="G58" s="63">
        <v>50</v>
      </c>
      <c r="H58" s="96"/>
      <c r="I58" s="97"/>
    </row>
    <row r="59" spans="3:15" ht="15.75" thickBot="1" x14ac:dyDescent="0.3">
      <c r="C59" s="10" t="s">
        <v>7</v>
      </c>
      <c r="D59" s="74">
        <v>45621</v>
      </c>
      <c r="E59" s="75">
        <v>45621</v>
      </c>
      <c r="F59" s="69">
        <v>45621</v>
      </c>
      <c r="G59" s="70">
        <v>45621</v>
      </c>
      <c r="H59" s="71">
        <v>45621</v>
      </c>
      <c r="I59" s="72">
        <v>45621</v>
      </c>
    </row>
    <row r="60" spans="3:15" ht="15.75" thickBot="1" x14ac:dyDescent="0.3">
      <c r="C60" s="10" t="s">
        <v>114</v>
      </c>
      <c r="D60" s="64">
        <v>45621</v>
      </c>
      <c r="E60" s="65">
        <v>45621</v>
      </c>
      <c r="F60" s="66">
        <v>45621</v>
      </c>
      <c r="G60" s="67">
        <v>45621</v>
      </c>
      <c r="H60" s="68">
        <v>45621</v>
      </c>
      <c r="I60" s="73">
        <v>45621</v>
      </c>
      <c r="L60" s="260"/>
      <c r="M60" s="260"/>
      <c r="N60" s="260"/>
      <c r="O60" s="260"/>
    </row>
    <row r="61" spans="3:15" ht="15.75" thickBot="1" x14ac:dyDescent="0.3">
      <c r="C61" s="10" t="s">
        <v>103</v>
      </c>
      <c r="D61" s="76">
        <v>0.65625</v>
      </c>
      <c r="E61" s="77">
        <v>0.65625</v>
      </c>
      <c r="F61" s="77">
        <v>0.40625</v>
      </c>
      <c r="G61" s="78"/>
      <c r="H61" s="96"/>
      <c r="I61" s="97"/>
    </row>
    <row r="62" spans="3:15" ht="15.75" thickBot="1" x14ac:dyDescent="0.3">
      <c r="C62" s="10" t="s">
        <v>115</v>
      </c>
      <c r="D62" s="79">
        <v>0.3</v>
      </c>
      <c r="E62" s="80">
        <v>15</v>
      </c>
      <c r="F62" s="78"/>
      <c r="G62" s="78"/>
      <c r="H62" s="96"/>
      <c r="I62" s="97"/>
    </row>
    <row r="63" spans="3:15" ht="15.75" thickBot="1" x14ac:dyDescent="0.3">
      <c r="C63" s="10" t="s">
        <v>116</v>
      </c>
      <c r="D63" s="86">
        <v>0.25</v>
      </c>
      <c r="E63" s="100"/>
      <c r="F63" s="101"/>
      <c r="G63" s="101"/>
      <c r="H63" s="96"/>
      <c r="I63" s="97"/>
    </row>
    <row r="64" spans="3:15" ht="15.75" thickBot="1" x14ac:dyDescent="0.3">
      <c r="C64" s="10" t="s">
        <v>128</v>
      </c>
      <c r="D64" s="87">
        <v>252000000</v>
      </c>
      <c r="E64" s="100"/>
      <c r="F64" s="101"/>
      <c r="G64" s="101"/>
      <c r="H64" s="96"/>
      <c r="I64" s="97"/>
    </row>
    <row r="65" spans="3:9" ht="33" customHeight="1" thickBot="1" x14ac:dyDescent="0.3">
      <c r="C65" s="95" t="s">
        <v>47</v>
      </c>
      <c r="D65" s="10" t="s">
        <v>53</v>
      </c>
      <c r="E65" s="89" t="s">
        <v>129</v>
      </c>
      <c r="F65" s="98"/>
      <c r="G65" s="98"/>
      <c r="H65" s="98"/>
      <c r="I65" s="99"/>
    </row>
    <row r="73" spans="3:9" ht="15.75" thickBot="1" x14ac:dyDescent="0.3"/>
    <row r="74" spans="3:9" ht="15.75" thickBot="1" x14ac:dyDescent="0.3">
      <c r="C74" s="266" t="s">
        <v>140</v>
      </c>
      <c r="D74" s="267"/>
      <c r="E74" s="267"/>
      <c r="F74" s="267"/>
      <c r="G74" s="267"/>
      <c r="H74" s="267"/>
      <c r="I74" s="268"/>
    </row>
    <row r="75" spans="3:9" ht="15.75" thickBot="1" x14ac:dyDescent="0.3"/>
    <row r="76" spans="3:9" ht="15.75" thickBot="1" x14ac:dyDescent="0.3">
      <c r="C76" s="10"/>
    </row>
    <row r="77" spans="3:9" ht="15.75" thickBot="1" x14ac:dyDescent="0.3">
      <c r="C77" s="115">
        <v>5</v>
      </c>
      <c r="D77" s="115">
        <v>5</v>
      </c>
      <c r="E77" s="115">
        <v>5</v>
      </c>
      <c r="F77" s="116" t="s">
        <v>23</v>
      </c>
      <c r="G77" s="117" t="s">
        <v>147</v>
      </c>
      <c r="H77" s="115" t="s">
        <v>147</v>
      </c>
    </row>
    <row r="78" spans="3:9" ht="15.75" thickBot="1" x14ac:dyDescent="0.3">
      <c r="D78" s="115">
        <v>6</v>
      </c>
      <c r="E78" s="115">
        <v>10</v>
      </c>
      <c r="F78" s="116" t="s">
        <v>24</v>
      </c>
      <c r="G78" s="118" t="s">
        <v>141</v>
      </c>
      <c r="H78" s="115" t="s">
        <v>141</v>
      </c>
    </row>
    <row r="79" spans="3:9" ht="15.75" thickBot="1" x14ac:dyDescent="0.3">
      <c r="D79" s="10"/>
      <c r="E79" s="10"/>
      <c r="F79" s="116" t="s">
        <v>25</v>
      </c>
      <c r="G79" s="118" t="s">
        <v>142</v>
      </c>
      <c r="H79" s="10"/>
    </row>
    <row r="80" spans="3:9" ht="15.75" thickBot="1" x14ac:dyDescent="0.3">
      <c r="E80" s="10"/>
      <c r="F80" s="10"/>
      <c r="G80" s="118" t="s">
        <v>143</v>
      </c>
      <c r="H80" s="10"/>
    </row>
    <row r="81" spans="3:8" ht="15.75" thickBot="1" x14ac:dyDescent="0.3">
      <c r="F81" s="10"/>
      <c r="G81" s="118" t="s">
        <v>144</v>
      </c>
      <c r="H81" s="10"/>
    </row>
    <row r="82" spans="3:8" x14ac:dyDescent="0.25">
      <c r="G82" s="118" t="s">
        <v>145</v>
      </c>
    </row>
    <row r="83" spans="3:8" ht="15.75" thickBot="1" x14ac:dyDescent="0.3">
      <c r="G83" s="119" t="s">
        <v>146</v>
      </c>
    </row>
    <row r="88" spans="3:8" ht="15.75" thickBot="1" x14ac:dyDescent="0.3"/>
    <row r="89" spans="3:8" ht="15.75" thickBot="1" x14ac:dyDescent="0.3">
      <c r="C89" t="s">
        <v>139</v>
      </c>
      <c r="D89" s="1">
        <v>5</v>
      </c>
      <c r="F89" t="s">
        <v>148</v>
      </c>
      <c r="G89" s="10"/>
    </row>
    <row r="92" spans="3:8" ht="15.75" thickBot="1" x14ac:dyDescent="0.3">
      <c r="C92" s="269" t="s">
        <v>48</v>
      </c>
      <c r="D92" s="269"/>
    </row>
    <row r="93" spans="3:8" ht="15.75" thickBot="1" x14ac:dyDescent="0.3">
      <c r="C93" t="s">
        <v>139</v>
      </c>
      <c r="D93" s="1">
        <v>5</v>
      </c>
      <c r="F93" t="s">
        <v>148</v>
      </c>
      <c r="G93" s="10"/>
    </row>
    <row r="94" spans="3:8" ht="15.75" thickBot="1" x14ac:dyDescent="0.3">
      <c r="D94" s="1">
        <v>10</v>
      </c>
      <c r="G94" s="10"/>
    </row>
    <row r="96" spans="3:8" ht="15.75" thickBot="1" x14ac:dyDescent="0.3">
      <c r="C96" s="269" t="s">
        <v>49</v>
      </c>
      <c r="D96" s="269"/>
    </row>
    <row r="97" spans="3:7" ht="15.75" thickBot="1" x14ac:dyDescent="0.3">
      <c r="C97" t="s">
        <v>139</v>
      </c>
      <c r="D97" s="1">
        <v>5</v>
      </c>
      <c r="F97" t="s">
        <v>148</v>
      </c>
      <c r="G97" s="10"/>
    </row>
    <row r="98" spans="3:7" ht="15.75" thickBot="1" x14ac:dyDescent="0.3">
      <c r="D98" s="1">
        <v>10</v>
      </c>
      <c r="G98" s="10"/>
    </row>
    <row r="100" spans="3:7" ht="15.75" thickBot="1" x14ac:dyDescent="0.3">
      <c r="C100" s="44" t="s">
        <v>155</v>
      </c>
    </row>
    <row r="101" spans="3:7" ht="15.75" thickBot="1" x14ac:dyDescent="0.3">
      <c r="D101" s="10"/>
    </row>
    <row r="102" spans="3:7" ht="15.75" thickBot="1" x14ac:dyDescent="0.3"/>
    <row r="103" spans="3:7" ht="15.75" thickBot="1" x14ac:dyDescent="0.3">
      <c r="D103" s="10"/>
    </row>
    <row r="108" spans="3:7" ht="15.75" thickBot="1" x14ac:dyDescent="0.3">
      <c r="C108" s="44" t="s">
        <v>162</v>
      </c>
    </row>
    <row r="109" spans="3:7" ht="15.75" thickBot="1" x14ac:dyDescent="0.3">
      <c r="D109" s="124" t="s">
        <v>156</v>
      </c>
      <c r="F109" s="125" t="s">
        <v>157</v>
      </c>
    </row>
    <row r="113" spans="1:10" x14ac:dyDescent="0.25">
      <c r="C113" s="44" t="s">
        <v>169</v>
      </c>
    </row>
    <row r="114" spans="1:10" ht="15.75" thickBot="1" x14ac:dyDescent="0.3"/>
    <row r="115" spans="1:10" ht="15.75" thickBot="1" x14ac:dyDescent="0.3">
      <c r="E115" s="132" t="s">
        <v>75</v>
      </c>
      <c r="F115" s="133" t="s">
        <v>163</v>
      </c>
    </row>
    <row r="116" spans="1:10" x14ac:dyDescent="0.25">
      <c r="E116" s="34" t="s">
        <v>164</v>
      </c>
      <c r="F116" s="35">
        <v>8</v>
      </c>
    </row>
    <row r="117" spans="1:10" x14ac:dyDescent="0.25">
      <c r="E117" s="36" t="s">
        <v>11</v>
      </c>
      <c r="F117" s="37">
        <v>5</v>
      </c>
    </row>
    <row r="118" spans="1:10" x14ac:dyDescent="0.25">
      <c r="E118" s="36" t="s">
        <v>18</v>
      </c>
      <c r="F118" s="37">
        <v>3</v>
      </c>
    </row>
    <row r="119" spans="1:10" x14ac:dyDescent="0.25">
      <c r="E119" s="36" t="s">
        <v>164</v>
      </c>
      <c r="F119" s="37">
        <v>6</v>
      </c>
    </row>
    <row r="120" spans="1:10" x14ac:dyDescent="0.25">
      <c r="E120" s="36" t="s">
        <v>164</v>
      </c>
      <c r="F120" s="37">
        <v>9</v>
      </c>
    </row>
    <row r="121" spans="1:10" x14ac:dyDescent="0.25">
      <c r="E121" s="36" t="s">
        <v>167</v>
      </c>
      <c r="F121" s="37">
        <v>1</v>
      </c>
    </row>
    <row r="122" spans="1:10" ht="15.75" thickBot="1" x14ac:dyDescent="0.3">
      <c r="E122" s="38" t="s">
        <v>11</v>
      </c>
      <c r="F122" s="40">
        <v>7</v>
      </c>
    </row>
    <row r="124" spans="1:10" ht="15.75" thickBot="1" x14ac:dyDescent="0.3">
      <c r="A124" s="140"/>
      <c r="B124" s="140"/>
      <c r="C124" s="140"/>
      <c r="D124" s="140"/>
      <c r="E124" s="140"/>
      <c r="F124" s="140"/>
      <c r="G124" s="140"/>
      <c r="H124" s="140"/>
      <c r="I124" s="140"/>
      <c r="J124" s="140"/>
    </row>
    <row r="126" spans="1:10" x14ac:dyDescent="0.25">
      <c r="C126" s="44" t="s">
        <v>109</v>
      </c>
    </row>
    <row r="127" spans="1:10" ht="15.75" thickBot="1" x14ac:dyDescent="0.3"/>
    <row r="128" spans="1:10" ht="15.75" thickBot="1" x14ac:dyDescent="0.3">
      <c r="E128" s="132" t="s">
        <v>75</v>
      </c>
      <c r="F128" s="133" t="s">
        <v>163</v>
      </c>
      <c r="G128" s="8"/>
    </row>
    <row r="129" spans="3:7" x14ac:dyDescent="0.25">
      <c r="E129" s="26" t="s">
        <v>170</v>
      </c>
      <c r="F129" s="35">
        <v>15</v>
      </c>
      <c r="G129" s="141"/>
    </row>
    <row r="130" spans="3:7" x14ac:dyDescent="0.25">
      <c r="E130" s="29" t="s">
        <v>171</v>
      </c>
      <c r="F130" s="37">
        <v>20</v>
      </c>
      <c r="G130" s="141"/>
    </row>
    <row r="131" spans="3:7" x14ac:dyDescent="0.25">
      <c r="E131" s="29" t="s">
        <v>172</v>
      </c>
      <c r="F131" s="37">
        <v>13</v>
      </c>
      <c r="G131" s="141"/>
    </row>
    <row r="132" spans="3:7" x14ac:dyDescent="0.25">
      <c r="E132" s="29" t="s">
        <v>173</v>
      </c>
      <c r="F132" s="37">
        <v>22</v>
      </c>
      <c r="G132" s="141"/>
    </row>
    <row r="133" spans="3:7" x14ac:dyDescent="0.25">
      <c r="E133" s="29" t="s">
        <v>174</v>
      </c>
      <c r="F133" s="37">
        <v>17</v>
      </c>
      <c r="G133" s="141"/>
    </row>
    <row r="134" spans="3:7" x14ac:dyDescent="0.25">
      <c r="E134" s="29" t="s">
        <v>175</v>
      </c>
      <c r="F134" s="37">
        <v>26</v>
      </c>
      <c r="G134" s="141"/>
    </row>
    <row r="135" spans="3:7" x14ac:dyDescent="0.25">
      <c r="E135" s="29" t="s">
        <v>176</v>
      </c>
      <c r="F135" s="37">
        <v>12</v>
      </c>
      <c r="G135" s="141"/>
    </row>
    <row r="136" spans="3:7" x14ac:dyDescent="0.25">
      <c r="E136" s="29" t="s">
        <v>177</v>
      </c>
      <c r="F136" s="37">
        <v>18</v>
      </c>
      <c r="G136" s="141"/>
    </row>
    <row r="137" spans="3:7" ht="15.75" thickBot="1" x14ac:dyDescent="0.3">
      <c r="E137" s="31" t="s">
        <v>178</v>
      </c>
      <c r="F137" s="40">
        <v>10</v>
      </c>
      <c r="G137" s="141"/>
    </row>
    <row r="140" spans="3:7" x14ac:dyDescent="0.25">
      <c r="C140" s="44" t="s">
        <v>188</v>
      </c>
    </row>
    <row r="141" spans="3:7" ht="15.75" thickBot="1" x14ac:dyDescent="0.3"/>
    <row r="142" spans="3:7" ht="15.75" thickBot="1" x14ac:dyDescent="0.3">
      <c r="E142" s="132" t="s">
        <v>75</v>
      </c>
      <c r="F142" s="133" t="s">
        <v>163</v>
      </c>
      <c r="G142" s="131" t="s">
        <v>182</v>
      </c>
    </row>
    <row r="143" spans="3:7" x14ac:dyDescent="0.25">
      <c r="E143" s="26" t="s">
        <v>170</v>
      </c>
      <c r="F143" s="142">
        <v>15</v>
      </c>
      <c r="G143" s="145"/>
    </row>
    <row r="144" spans="3:7" x14ac:dyDescent="0.25">
      <c r="E144" s="29" t="s">
        <v>171</v>
      </c>
      <c r="F144" s="143">
        <v>20</v>
      </c>
      <c r="G144" s="146"/>
    </row>
    <row r="145" spans="3:8" x14ac:dyDescent="0.25">
      <c r="E145" s="29" t="s">
        <v>172</v>
      </c>
      <c r="F145" s="143">
        <v>13</v>
      </c>
      <c r="G145" s="146"/>
    </row>
    <row r="146" spans="3:8" x14ac:dyDescent="0.25">
      <c r="E146" s="29" t="s">
        <v>173</v>
      </c>
      <c r="F146" s="143">
        <v>22</v>
      </c>
      <c r="G146" s="146"/>
    </row>
    <row r="147" spans="3:8" x14ac:dyDescent="0.25">
      <c r="E147" s="29" t="s">
        <v>174</v>
      </c>
      <c r="F147" s="143">
        <v>17</v>
      </c>
      <c r="G147" s="146"/>
    </row>
    <row r="148" spans="3:8" x14ac:dyDescent="0.25">
      <c r="E148" s="29" t="s">
        <v>175</v>
      </c>
      <c r="F148" s="143">
        <v>26</v>
      </c>
      <c r="G148" s="146"/>
    </row>
    <row r="149" spans="3:8" x14ac:dyDescent="0.25">
      <c r="E149" s="29" t="s">
        <v>176</v>
      </c>
      <c r="F149" s="143">
        <v>12</v>
      </c>
      <c r="G149" s="146"/>
    </row>
    <row r="150" spans="3:8" x14ac:dyDescent="0.25">
      <c r="E150" s="29" t="s">
        <v>177</v>
      </c>
      <c r="F150" s="143">
        <v>18</v>
      </c>
      <c r="G150" s="146"/>
    </row>
    <row r="151" spans="3:8" ht="15.75" thickBot="1" x14ac:dyDescent="0.3">
      <c r="E151" s="31" t="s">
        <v>178</v>
      </c>
      <c r="F151" s="144">
        <v>10</v>
      </c>
      <c r="G151" s="147"/>
    </row>
    <row r="152" spans="3:8" ht="15.75" thickBot="1" x14ac:dyDescent="0.3">
      <c r="E152" s="149" t="s">
        <v>183</v>
      </c>
      <c r="F152" s="10"/>
    </row>
    <row r="153" spans="3:8" ht="15.75" thickBot="1" x14ac:dyDescent="0.3">
      <c r="E153" s="149" t="s">
        <v>185</v>
      </c>
      <c r="F153" s="10"/>
    </row>
    <row r="154" spans="3:8" ht="15.75" thickBot="1" x14ac:dyDescent="0.3">
      <c r="E154" s="149" t="s">
        <v>184</v>
      </c>
      <c r="F154" s="10"/>
    </row>
    <row r="155" spans="3:8" ht="15.75" thickBot="1" x14ac:dyDescent="0.3">
      <c r="E155" s="149" t="s">
        <v>186</v>
      </c>
      <c r="F155" s="10"/>
    </row>
    <row r="156" spans="3:8" ht="15.75" thickBot="1" x14ac:dyDescent="0.3">
      <c r="E156" s="149" t="s">
        <v>187</v>
      </c>
      <c r="F156" s="148"/>
    </row>
    <row r="159" spans="3:8" x14ac:dyDescent="0.25">
      <c r="C159" s="44" t="s">
        <v>192</v>
      </c>
    </row>
    <row r="160" spans="3:8" x14ac:dyDescent="0.25">
      <c r="E160" s="151" t="s">
        <v>38</v>
      </c>
      <c r="F160" s="151" t="s">
        <v>37</v>
      </c>
      <c r="G160" s="151" t="s">
        <v>35</v>
      </c>
      <c r="H160" s="151" t="s">
        <v>36</v>
      </c>
    </row>
    <row r="161" spans="5:8" ht="12" customHeight="1" x14ac:dyDescent="0.25">
      <c r="E161" s="150" t="s">
        <v>23</v>
      </c>
      <c r="F161" s="150" t="s">
        <v>16</v>
      </c>
      <c r="G161" s="150" t="s">
        <v>39</v>
      </c>
      <c r="H161" s="150">
        <v>100</v>
      </c>
    </row>
    <row r="162" spans="5:8" ht="12" customHeight="1" x14ac:dyDescent="0.25">
      <c r="E162" s="150" t="s">
        <v>24</v>
      </c>
      <c r="F162" s="150" t="s">
        <v>16</v>
      </c>
      <c r="G162" s="150" t="s">
        <v>39</v>
      </c>
      <c r="H162" s="150">
        <v>75</v>
      </c>
    </row>
    <row r="163" spans="5:8" ht="12" customHeight="1" x14ac:dyDescent="0.25">
      <c r="E163" s="150" t="s">
        <v>25</v>
      </c>
      <c r="F163" s="150" t="s">
        <v>16</v>
      </c>
      <c r="G163" s="150" t="s">
        <v>39</v>
      </c>
      <c r="H163" s="150">
        <v>86</v>
      </c>
    </row>
    <row r="164" spans="5:8" ht="12" customHeight="1" x14ac:dyDescent="0.25">
      <c r="E164" s="150" t="s">
        <v>23</v>
      </c>
      <c r="F164" s="150" t="s">
        <v>10</v>
      </c>
      <c r="G164" s="150" t="s">
        <v>39</v>
      </c>
      <c r="H164" s="150">
        <v>43</v>
      </c>
    </row>
    <row r="165" spans="5:8" ht="12" customHeight="1" x14ac:dyDescent="0.25">
      <c r="E165" s="150" t="s">
        <v>24</v>
      </c>
      <c r="F165" s="150" t="s">
        <v>10</v>
      </c>
      <c r="G165" s="150" t="s">
        <v>39</v>
      </c>
      <c r="H165" s="150">
        <v>32</v>
      </c>
    </row>
    <row r="166" spans="5:8" ht="12" customHeight="1" x14ac:dyDescent="0.25">
      <c r="E166" s="150" t="s">
        <v>25</v>
      </c>
      <c r="F166" s="150" t="s">
        <v>10</v>
      </c>
      <c r="G166" s="150" t="s">
        <v>39</v>
      </c>
      <c r="H166" s="150">
        <v>33</v>
      </c>
    </row>
    <row r="167" spans="5:8" ht="12" customHeight="1" x14ac:dyDescent="0.25">
      <c r="E167" s="150" t="s">
        <v>23</v>
      </c>
      <c r="F167" s="150" t="s">
        <v>12</v>
      </c>
      <c r="G167" s="150" t="s">
        <v>39</v>
      </c>
      <c r="H167" s="150">
        <v>61</v>
      </c>
    </row>
    <row r="168" spans="5:8" ht="12" customHeight="1" x14ac:dyDescent="0.25">
      <c r="E168" s="150" t="s">
        <v>24</v>
      </c>
      <c r="F168" s="150" t="s">
        <v>12</v>
      </c>
      <c r="G168" s="150" t="s">
        <v>39</v>
      </c>
      <c r="H168" s="150">
        <v>33</v>
      </c>
    </row>
    <row r="169" spans="5:8" ht="12" customHeight="1" x14ac:dyDescent="0.25">
      <c r="E169" s="150" t="s">
        <v>25</v>
      </c>
      <c r="F169" s="150" t="s">
        <v>12</v>
      </c>
      <c r="G169" s="150" t="s">
        <v>39</v>
      </c>
      <c r="H169" s="150">
        <v>53</v>
      </c>
    </row>
    <row r="170" spans="5:8" ht="12" customHeight="1" x14ac:dyDescent="0.25">
      <c r="E170" s="150" t="s">
        <v>23</v>
      </c>
      <c r="F170" s="150" t="s">
        <v>16</v>
      </c>
      <c r="G170" s="150" t="s">
        <v>40</v>
      </c>
      <c r="H170" s="150">
        <v>37</v>
      </c>
    </row>
    <row r="171" spans="5:8" ht="12" customHeight="1" x14ac:dyDescent="0.25">
      <c r="E171" s="150" t="s">
        <v>24</v>
      </c>
      <c r="F171" s="150" t="s">
        <v>16</v>
      </c>
      <c r="G171" s="150" t="s">
        <v>40</v>
      </c>
      <c r="H171" s="150">
        <v>47</v>
      </c>
    </row>
    <row r="172" spans="5:8" ht="12" customHeight="1" x14ac:dyDescent="0.25">
      <c r="E172" s="150" t="s">
        <v>25</v>
      </c>
      <c r="F172" s="150" t="s">
        <v>16</v>
      </c>
      <c r="G172" s="150" t="s">
        <v>40</v>
      </c>
      <c r="H172" s="150">
        <v>62</v>
      </c>
    </row>
    <row r="173" spans="5:8" ht="12" customHeight="1" x14ac:dyDescent="0.25">
      <c r="E173" s="150" t="s">
        <v>23</v>
      </c>
      <c r="F173" s="150" t="s">
        <v>10</v>
      </c>
      <c r="G173" s="150" t="s">
        <v>40</v>
      </c>
      <c r="H173" s="150">
        <v>98</v>
      </c>
    </row>
    <row r="174" spans="5:8" ht="12" customHeight="1" x14ac:dyDescent="0.25">
      <c r="E174" s="150" t="s">
        <v>24</v>
      </c>
      <c r="F174" s="150" t="s">
        <v>10</v>
      </c>
      <c r="G174" s="150" t="s">
        <v>40</v>
      </c>
      <c r="H174" s="150">
        <v>63</v>
      </c>
    </row>
    <row r="175" spans="5:8" ht="12" customHeight="1" x14ac:dyDescent="0.25">
      <c r="E175" s="150" t="s">
        <v>25</v>
      </c>
      <c r="F175" s="150" t="s">
        <v>10</v>
      </c>
      <c r="G175" s="150" t="s">
        <v>40</v>
      </c>
      <c r="H175" s="150">
        <v>89</v>
      </c>
    </row>
    <row r="176" spans="5:8" ht="12" customHeight="1" x14ac:dyDescent="0.25">
      <c r="E176" s="150" t="s">
        <v>23</v>
      </c>
      <c r="F176" s="150" t="s">
        <v>12</v>
      </c>
      <c r="G176" s="150" t="s">
        <v>40</v>
      </c>
      <c r="H176" s="150">
        <v>72</v>
      </c>
    </row>
    <row r="177" spans="1:16" ht="12" customHeight="1" x14ac:dyDescent="0.25">
      <c r="E177" s="150" t="s">
        <v>24</v>
      </c>
      <c r="F177" s="150" t="s">
        <v>12</v>
      </c>
      <c r="G177" s="150" t="s">
        <v>40</v>
      </c>
      <c r="H177" s="150">
        <v>72</v>
      </c>
    </row>
    <row r="178" spans="1:16" ht="12" customHeight="1" x14ac:dyDescent="0.25">
      <c r="E178" s="150" t="s">
        <v>25</v>
      </c>
      <c r="F178" s="150" t="s">
        <v>12</v>
      </c>
      <c r="G178" s="150" t="s">
        <v>40</v>
      </c>
      <c r="H178" s="150">
        <v>23</v>
      </c>
    </row>
    <row r="179" spans="1:16" ht="12" customHeight="1" x14ac:dyDescent="0.25">
      <c r="E179" s="150" t="s">
        <v>23</v>
      </c>
      <c r="F179" s="150" t="s">
        <v>16</v>
      </c>
      <c r="G179" s="150" t="s">
        <v>41</v>
      </c>
      <c r="H179" s="150">
        <v>92</v>
      </c>
    </row>
    <row r="180" spans="1:16" ht="12" customHeight="1" x14ac:dyDescent="0.25">
      <c r="E180" s="150" t="s">
        <v>24</v>
      </c>
      <c r="F180" s="150" t="s">
        <v>16</v>
      </c>
      <c r="G180" s="150" t="s">
        <v>41</v>
      </c>
      <c r="H180" s="150">
        <v>83</v>
      </c>
    </row>
    <row r="181" spans="1:16" ht="12" customHeight="1" x14ac:dyDescent="0.25">
      <c r="E181" s="150" t="s">
        <v>25</v>
      </c>
      <c r="F181" s="150" t="s">
        <v>16</v>
      </c>
      <c r="G181" s="150" t="s">
        <v>41</v>
      </c>
      <c r="H181" s="150">
        <v>63</v>
      </c>
    </row>
    <row r="182" spans="1:16" ht="12" customHeight="1" x14ac:dyDescent="0.25">
      <c r="E182" s="150" t="s">
        <v>23</v>
      </c>
      <c r="F182" s="150" t="s">
        <v>12</v>
      </c>
      <c r="G182" s="150" t="s">
        <v>41</v>
      </c>
      <c r="H182" s="150">
        <v>82</v>
      </c>
    </row>
    <row r="183" spans="1:16" ht="12" customHeight="1" x14ac:dyDescent="0.25">
      <c r="E183" s="150" t="s">
        <v>24</v>
      </c>
      <c r="F183" s="150" t="s">
        <v>12</v>
      </c>
      <c r="G183" s="150" t="s">
        <v>41</v>
      </c>
      <c r="H183" s="150">
        <v>100</v>
      </c>
    </row>
    <row r="184" spans="1:16" ht="12" customHeight="1" x14ac:dyDescent="0.25">
      <c r="E184" s="150" t="s">
        <v>25</v>
      </c>
      <c r="F184" s="150" t="s">
        <v>12</v>
      </c>
      <c r="G184" s="150" t="s">
        <v>41</v>
      </c>
      <c r="H184" s="150">
        <v>61</v>
      </c>
    </row>
    <row r="185" spans="1:16" ht="12" customHeight="1" x14ac:dyDescent="0.25">
      <c r="E185" s="152" t="s">
        <v>23</v>
      </c>
      <c r="F185" s="152" t="s">
        <v>11</v>
      </c>
      <c r="G185" s="152" t="s">
        <v>39</v>
      </c>
      <c r="H185" s="152">
        <v>55</v>
      </c>
    </row>
    <row r="186" spans="1:16" ht="12" customHeight="1" x14ac:dyDescent="0.25">
      <c r="E186" s="152" t="s">
        <v>24</v>
      </c>
      <c r="F186" s="152" t="s">
        <v>11</v>
      </c>
      <c r="G186" s="152" t="s">
        <v>40</v>
      </c>
      <c r="H186" s="152">
        <v>76</v>
      </c>
    </row>
    <row r="187" spans="1:16" ht="12" customHeight="1" x14ac:dyDescent="0.25">
      <c r="E187" s="152" t="s">
        <v>25</v>
      </c>
      <c r="F187" s="152" t="s">
        <v>11</v>
      </c>
      <c r="G187" s="152" t="s">
        <v>41</v>
      </c>
      <c r="H187" s="152">
        <v>92</v>
      </c>
    </row>
    <row r="189" spans="1:16" ht="15.75" thickBot="1" x14ac:dyDescent="0.3">
      <c r="A189" s="140"/>
      <c r="B189" s="140"/>
      <c r="C189" s="140"/>
      <c r="D189" s="140"/>
      <c r="E189" s="140"/>
      <c r="F189" s="140"/>
      <c r="G189" s="140"/>
      <c r="H189" s="140"/>
      <c r="I189" s="140"/>
      <c r="J189" s="140"/>
    </row>
    <row r="191" spans="1:16" ht="15.75" thickBot="1" x14ac:dyDescent="0.3">
      <c r="C191" s="44" t="s">
        <v>201</v>
      </c>
    </row>
    <row r="192" spans="1:16" ht="15.75" thickBot="1" x14ac:dyDescent="0.3">
      <c r="E192" s="153" t="s">
        <v>202</v>
      </c>
      <c r="F192" s="158">
        <v>45458</v>
      </c>
      <c r="G192" s="156">
        <v>45459</v>
      </c>
      <c r="H192" s="156">
        <v>45460</v>
      </c>
      <c r="I192" s="156">
        <v>45461</v>
      </c>
      <c r="J192" s="156">
        <v>45462</v>
      </c>
      <c r="K192" s="156">
        <v>45463</v>
      </c>
      <c r="L192" s="156">
        <v>45464</v>
      </c>
      <c r="M192" s="156">
        <v>45465</v>
      </c>
      <c r="N192" s="156">
        <v>45466</v>
      </c>
      <c r="O192" s="157">
        <v>45467</v>
      </c>
      <c r="P192" s="154"/>
    </row>
    <row r="193" spans="5:15" x14ac:dyDescent="0.25">
      <c r="E193" s="160" t="s">
        <v>10</v>
      </c>
      <c r="F193" s="34">
        <v>2</v>
      </c>
      <c r="G193" s="161">
        <v>5</v>
      </c>
      <c r="H193" s="161">
        <v>5</v>
      </c>
      <c r="I193" s="161">
        <v>5</v>
      </c>
      <c r="J193" s="161">
        <v>6</v>
      </c>
      <c r="K193" s="161">
        <v>6</v>
      </c>
      <c r="L193" s="161">
        <v>3</v>
      </c>
      <c r="M193" s="161">
        <v>6</v>
      </c>
      <c r="N193" s="161">
        <v>5</v>
      </c>
      <c r="O193" s="162">
        <v>2</v>
      </c>
    </row>
    <row r="194" spans="5:15" x14ac:dyDescent="0.25">
      <c r="E194" s="41" t="s">
        <v>73</v>
      </c>
      <c r="F194" s="155">
        <v>5</v>
      </c>
      <c r="G194" s="159">
        <v>4</v>
      </c>
      <c r="H194" s="159">
        <v>1</v>
      </c>
      <c r="I194" s="159">
        <v>2</v>
      </c>
      <c r="J194" s="159">
        <v>5</v>
      </c>
      <c r="K194" s="159">
        <v>6</v>
      </c>
      <c r="L194" s="159">
        <v>3</v>
      </c>
      <c r="M194" s="159">
        <v>6</v>
      </c>
      <c r="N194" s="159">
        <v>2</v>
      </c>
      <c r="O194" s="163">
        <v>4</v>
      </c>
    </row>
    <row r="195" spans="5:15" ht="15.75" thickBot="1" x14ac:dyDescent="0.3">
      <c r="E195" s="90" t="s">
        <v>11</v>
      </c>
      <c r="F195" s="164">
        <v>1</v>
      </c>
      <c r="G195" s="165">
        <v>6</v>
      </c>
      <c r="H195" s="165">
        <v>1</v>
      </c>
      <c r="I195" s="165">
        <v>4</v>
      </c>
      <c r="J195" s="165">
        <v>4</v>
      </c>
      <c r="K195" s="165">
        <v>5</v>
      </c>
      <c r="L195" s="165">
        <v>6</v>
      </c>
      <c r="M195" s="165">
        <v>6</v>
      </c>
      <c r="N195" s="165">
        <v>1</v>
      </c>
      <c r="O195" s="166">
        <v>4</v>
      </c>
    </row>
    <row r="197" spans="5:15" ht="15.75" thickBot="1" x14ac:dyDescent="0.3"/>
    <row r="198" spans="5:15" x14ac:dyDescent="0.25">
      <c r="E198" s="170" t="s">
        <v>202</v>
      </c>
      <c r="F198" s="174" t="s">
        <v>10</v>
      </c>
      <c r="G198" s="174" t="s">
        <v>73</v>
      </c>
      <c r="H198" s="128" t="s">
        <v>11</v>
      </c>
    </row>
    <row r="199" spans="5:15" x14ac:dyDescent="0.25">
      <c r="E199" s="171">
        <v>45458</v>
      </c>
      <c r="F199" s="55"/>
      <c r="G199" s="55"/>
      <c r="H199" s="129"/>
    </row>
    <row r="200" spans="5:15" x14ac:dyDescent="0.25">
      <c r="E200" s="171">
        <v>45459</v>
      </c>
      <c r="F200" s="55"/>
      <c r="G200" s="55"/>
      <c r="H200" s="129"/>
    </row>
    <row r="201" spans="5:15" x14ac:dyDescent="0.25">
      <c r="E201" s="171">
        <v>45460</v>
      </c>
      <c r="F201" s="55"/>
      <c r="G201" s="55"/>
      <c r="H201" s="129"/>
    </row>
    <row r="202" spans="5:15" x14ac:dyDescent="0.25">
      <c r="E202" s="171" t="s">
        <v>56</v>
      </c>
      <c r="F202" s="55"/>
      <c r="G202" s="55"/>
      <c r="H202" s="129"/>
    </row>
    <row r="203" spans="5:15" x14ac:dyDescent="0.25">
      <c r="E203" s="171"/>
      <c r="F203" s="55"/>
      <c r="G203" s="55"/>
      <c r="H203" s="129"/>
    </row>
    <row r="204" spans="5:15" x14ac:dyDescent="0.25">
      <c r="E204" s="171"/>
      <c r="F204" s="55"/>
      <c r="G204" s="55"/>
      <c r="H204" s="129"/>
    </row>
    <row r="205" spans="5:15" x14ac:dyDescent="0.25">
      <c r="E205" s="171"/>
      <c r="F205" s="55"/>
      <c r="G205" s="55"/>
      <c r="H205" s="129"/>
    </row>
    <row r="206" spans="5:15" x14ac:dyDescent="0.25">
      <c r="E206" s="171"/>
      <c r="F206" s="55"/>
      <c r="G206" s="55"/>
      <c r="H206" s="129"/>
    </row>
    <row r="207" spans="5:15" x14ac:dyDescent="0.25">
      <c r="E207" s="171"/>
      <c r="F207" s="55"/>
      <c r="G207" s="55"/>
      <c r="H207" s="129"/>
    </row>
    <row r="208" spans="5:15" ht="15.75" thickBot="1" x14ac:dyDescent="0.3">
      <c r="E208" s="172"/>
      <c r="F208" s="173"/>
      <c r="G208" s="173"/>
      <c r="H208" s="130"/>
    </row>
    <row r="211" spans="3:8" ht="15.75" thickBot="1" x14ac:dyDescent="0.3">
      <c r="C211" s="44" t="s">
        <v>204</v>
      </c>
    </row>
    <row r="212" spans="3:8" x14ac:dyDescent="0.25">
      <c r="E212" s="167" t="s">
        <v>202</v>
      </c>
      <c r="F212" s="176" t="s">
        <v>10</v>
      </c>
      <c r="G212" s="176" t="s">
        <v>73</v>
      </c>
      <c r="H212" s="177" t="s">
        <v>11</v>
      </c>
    </row>
    <row r="213" spans="3:8" x14ac:dyDescent="0.25">
      <c r="E213" s="168">
        <v>45458</v>
      </c>
      <c r="F213" s="3">
        <v>2</v>
      </c>
      <c r="G213" s="3">
        <v>5</v>
      </c>
      <c r="H213" s="37">
        <v>1</v>
      </c>
    </row>
    <row r="214" spans="3:8" x14ac:dyDescent="0.25">
      <c r="E214" s="168">
        <v>45459</v>
      </c>
      <c r="F214" s="3">
        <v>5</v>
      </c>
      <c r="G214" s="3">
        <v>4</v>
      </c>
      <c r="H214" s="37">
        <v>6</v>
      </c>
    </row>
    <row r="215" spans="3:8" x14ac:dyDescent="0.25">
      <c r="E215" s="168">
        <v>45460</v>
      </c>
      <c r="F215" s="3">
        <v>5</v>
      </c>
      <c r="G215" s="3">
        <v>1</v>
      </c>
      <c r="H215" s="37">
        <v>1</v>
      </c>
    </row>
    <row r="216" spans="3:8" x14ac:dyDescent="0.25">
      <c r="E216" s="168">
        <v>45461</v>
      </c>
      <c r="F216" s="3">
        <v>5</v>
      </c>
      <c r="G216" s="3">
        <v>2</v>
      </c>
      <c r="H216" s="37">
        <v>4</v>
      </c>
    </row>
    <row r="217" spans="3:8" x14ac:dyDescent="0.25">
      <c r="E217" s="168">
        <v>45462</v>
      </c>
      <c r="F217" s="3">
        <v>6</v>
      </c>
      <c r="G217" s="3">
        <v>5</v>
      </c>
      <c r="H217" s="37">
        <v>4</v>
      </c>
    </row>
    <row r="218" spans="3:8" x14ac:dyDescent="0.25">
      <c r="E218" s="168">
        <v>45463</v>
      </c>
      <c r="F218" s="3">
        <v>6</v>
      </c>
      <c r="G218" s="3">
        <v>6</v>
      </c>
      <c r="H218" s="37">
        <v>5</v>
      </c>
    </row>
    <row r="219" spans="3:8" x14ac:dyDescent="0.25">
      <c r="E219" s="168">
        <v>45464</v>
      </c>
      <c r="F219" s="3">
        <v>3</v>
      </c>
      <c r="G219" s="3">
        <v>3</v>
      </c>
      <c r="H219" s="37">
        <v>6</v>
      </c>
    </row>
    <row r="220" spans="3:8" x14ac:dyDescent="0.25">
      <c r="E220" s="168">
        <v>45465</v>
      </c>
      <c r="F220" s="3">
        <v>6</v>
      </c>
      <c r="G220" s="3">
        <v>6</v>
      </c>
      <c r="H220" s="37">
        <v>6</v>
      </c>
    </row>
    <row r="221" spans="3:8" x14ac:dyDescent="0.25">
      <c r="E221" s="168">
        <v>45466</v>
      </c>
      <c r="F221" s="3">
        <v>5</v>
      </c>
      <c r="G221" s="3">
        <v>2</v>
      </c>
      <c r="H221" s="37">
        <v>1</v>
      </c>
    </row>
    <row r="222" spans="3:8" ht="15.75" thickBot="1" x14ac:dyDescent="0.3">
      <c r="E222" s="169">
        <v>45467</v>
      </c>
      <c r="F222" s="39">
        <v>2</v>
      </c>
      <c r="G222" s="39">
        <v>4</v>
      </c>
      <c r="H222" s="40">
        <v>4</v>
      </c>
    </row>
    <row r="225" spans="3:11" ht="15.75" thickBot="1" x14ac:dyDescent="0.3">
      <c r="C225" s="44" t="s">
        <v>207</v>
      </c>
      <c r="K225" s="15"/>
    </row>
    <row r="226" spans="3:11" x14ac:dyDescent="0.25">
      <c r="E226" s="200" t="s">
        <v>205</v>
      </c>
      <c r="F226" s="177" t="s">
        <v>206</v>
      </c>
      <c r="K226" s="15"/>
    </row>
    <row r="227" spans="3:11" x14ac:dyDescent="0.25">
      <c r="E227" s="36">
        <v>2015</v>
      </c>
      <c r="F227" s="232">
        <v>10000</v>
      </c>
      <c r="K227" s="15"/>
    </row>
    <row r="228" spans="3:11" x14ac:dyDescent="0.25">
      <c r="E228" s="36">
        <v>2016</v>
      </c>
      <c r="F228" s="232">
        <v>12000</v>
      </c>
      <c r="K228" s="15"/>
    </row>
    <row r="229" spans="3:11" x14ac:dyDescent="0.25">
      <c r="E229" s="36">
        <v>2017</v>
      </c>
      <c r="F229" s="232">
        <v>19000</v>
      </c>
      <c r="K229" s="15"/>
    </row>
    <row r="230" spans="3:11" x14ac:dyDescent="0.25">
      <c r="E230" s="36">
        <v>2018</v>
      </c>
      <c r="F230" s="232">
        <v>20000</v>
      </c>
      <c r="K230" s="15"/>
    </row>
    <row r="231" spans="3:11" x14ac:dyDescent="0.25">
      <c r="E231" s="36">
        <v>2019</v>
      </c>
      <c r="F231" s="232">
        <v>18000</v>
      </c>
      <c r="K231" s="15"/>
    </row>
    <row r="232" spans="3:11" x14ac:dyDescent="0.25">
      <c r="E232" s="36">
        <v>2020</v>
      </c>
      <c r="F232" s="232">
        <v>19000</v>
      </c>
      <c r="K232" s="15"/>
    </row>
    <row r="233" spans="3:11" x14ac:dyDescent="0.25">
      <c r="E233" s="36">
        <v>2021</v>
      </c>
      <c r="F233" s="232">
        <v>26000</v>
      </c>
      <c r="K233" s="15"/>
    </row>
    <row r="234" spans="3:11" x14ac:dyDescent="0.25">
      <c r="E234" s="36">
        <v>2022</v>
      </c>
      <c r="F234" s="232">
        <v>22000</v>
      </c>
      <c r="K234" s="15"/>
    </row>
    <row r="235" spans="3:11" x14ac:dyDescent="0.25">
      <c r="E235" s="36">
        <v>2023</v>
      </c>
      <c r="F235" s="232">
        <v>23000</v>
      </c>
      <c r="K235" s="15"/>
    </row>
    <row r="236" spans="3:11" x14ac:dyDescent="0.25">
      <c r="E236" s="36">
        <v>2024</v>
      </c>
      <c r="F236" s="232">
        <v>27000</v>
      </c>
      <c r="K236" s="15"/>
    </row>
    <row r="237" spans="3:11" x14ac:dyDescent="0.25">
      <c r="E237" s="36">
        <v>2025</v>
      </c>
      <c r="F237" s="232"/>
      <c r="K237" s="15"/>
    </row>
    <row r="238" spans="3:11" x14ac:dyDescent="0.25">
      <c r="E238" s="36">
        <v>2026</v>
      </c>
      <c r="F238" s="232"/>
      <c r="K238" s="15"/>
    </row>
    <row r="239" spans="3:11" ht="15.75" thickBot="1" x14ac:dyDescent="0.3">
      <c r="E239" s="38">
        <v>2027</v>
      </c>
      <c r="F239" s="233"/>
      <c r="K239" s="15"/>
    </row>
    <row r="240" spans="3:11" x14ac:dyDescent="0.25">
      <c r="K240" s="15"/>
    </row>
    <row r="241" spans="3:11" x14ac:dyDescent="0.25">
      <c r="K241" s="15"/>
    </row>
    <row r="242" spans="3:11" ht="15.75" thickBot="1" x14ac:dyDescent="0.3">
      <c r="C242" s="44" t="s">
        <v>210</v>
      </c>
      <c r="K242" s="15"/>
    </row>
    <row r="243" spans="3:11" x14ac:dyDescent="0.25">
      <c r="E243" s="200" t="s">
        <v>211</v>
      </c>
      <c r="F243" s="177" t="s">
        <v>212</v>
      </c>
      <c r="K243" s="15"/>
    </row>
    <row r="244" spans="3:11" x14ac:dyDescent="0.25">
      <c r="E244" s="36" t="s">
        <v>170</v>
      </c>
      <c r="F244" s="232">
        <v>12000</v>
      </c>
      <c r="K244" s="15"/>
    </row>
    <row r="245" spans="3:11" x14ac:dyDescent="0.25">
      <c r="E245" s="36" t="s">
        <v>213</v>
      </c>
      <c r="F245" s="232">
        <v>17000</v>
      </c>
      <c r="K245" s="15"/>
    </row>
    <row r="246" spans="3:11" x14ac:dyDescent="0.25">
      <c r="E246" s="36" t="s">
        <v>214</v>
      </c>
      <c r="F246" s="232">
        <v>28000</v>
      </c>
      <c r="K246" s="15"/>
    </row>
    <row r="247" spans="3:11" x14ac:dyDescent="0.25">
      <c r="E247" s="36" t="s">
        <v>215</v>
      </c>
      <c r="F247" s="232">
        <v>9000</v>
      </c>
      <c r="K247" s="15"/>
    </row>
    <row r="248" spans="3:11" x14ac:dyDescent="0.25">
      <c r="E248" s="36" t="s">
        <v>216</v>
      </c>
      <c r="F248" s="232">
        <v>3000</v>
      </c>
      <c r="K248" s="15"/>
    </row>
    <row r="249" spans="3:11" ht="15.75" thickBot="1" x14ac:dyDescent="0.3">
      <c r="E249" s="38" t="s">
        <v>217</v>
      </c>
      <c r="F249" s="233">
        <v>18000</v>
      </c>
      <c r="K249" s="15"/>
    </row>
    <row r="250" spans="3:11" x14ac:dyDescent="0.25">
      <c r="E250" s="141"/>
      <c r="F250" s="179"/>
      <c r="K250" s="15"/>
    </row>
    <row r="251" spans="3:11" x14ac:dyDescent="0.25">
      <c r="E251" s="141"/>
      <c r="F251" s="179"/>
      <c r="K251" s="15"/>
    </row>
    <row r="252" spans="3:11" ht="15.75" thickBot="1" x14ac:dyDescent="0.3">
      <c r="C252" t="s">
        <v>318</v>
      </c>
      <c r="E252" s="141"/>
      <c r="F252" s="179"/>
      <c r="K252" s="15"/>
    </row>
    <row r="253" spans="3:11" x14ac:dyDescent="0.25">
      <c r="E253" s="238" t="s">
        <v>317</v>
      </c>
      <c r="F253" s="239"/>
      <c r="K253" s="15"/>
    </row>
    <row r="254" spans="3:11" x14ac:dyDescent="0.25">
      <c r="E254" s="234" t="s">
        <v>314</v>
      </c>
      <c r="F254" s="235">
        <v>1</v>
      </c>
      <c r="K254" s="15"/>
    </row>
    <row r="255" spans="3:11" x14ac:dyDescent="0.25">
      <c r="E255" s="234" t="s">
        <v>312</v>
      </c>
      <c r="F255" s="235">
        <v>1.4</v>
      </c>
      <c r="K255" s="15"/>
    </row>
    <row r="256" spans="3:11" x14ac:dyDescent="0.25">
      <c r="E256" s="234" t="s">
        <v>313</v>
      </c>
      <c r="F256" s="235">
        <v>1.05</v>
      </c>
      <c r="K256" s="15"/>
    </row>
    <row r="257" spans="3:11" x14ac:dyDescent="0.25">
      <c r="E257" s="234" t="s">
        <v>315</v>
      </c>
      <c r="F257" s="235">
        <v>1.25</v>
      </c>
      <c r="K257" s="15"/>
    </row>
    <row r="258" spans="3:11" ht="15.75" thickBot="1" x14ac:dyDescent="0.3">
      <c r="E258" s="236" t="s">
        <v>316</v>
      </c>
      <c r="F258" s="237">
        <v>2.6</v>
      </c>
      <c r="K258" s="15"/>
    </row>
    <row r="259" spans="3:11" x14ac:dyDescent="0.25">
      <c r="E259" s="141"/>
      <c r="F259" s="179"/>
      <c r="K259" s="15"/>
    </row>
    <row r="260" spans="3:11" x14ac:dyDescent="0.25">
      <c r="E260" s="141"/>
      <c r="F260" s="179"/>
      <c r="K260" s="15"/>
    </row>
    <row r="261" spans="3:11" x14ac:dyDescent="0.25">
      <c r="C261" s="44" t="s">
        <v>225</v>
      </c>
      <c r="K261" s="15"/>
    </row>
    <row r="262" spans="3:11" x14ac:dyDescent="0.25">
      <c r="D262" s="3" t="s">
        <v>214</v>
      </c>
      <c r="E262" s="3" t="s">
        <v>215</v>
      </c>
      <c r="F262" s="3" t="s">
        <v>215</v>
      </c>
      <c r="G262" s="3" t="s">
        <v>216</v>
      </c>
      <c r="H262" s="3" t="s">
        <v>213</v>
      </c>
      <c r="I262" s="3" t="s">
        <v>213</v>
      </c>
      <c r="J262" s="3" t="s">
        <v>217</v>
      </c>
      <c r="K262" s="15"/>
    </row>
    <row r="263" spans="3:11" x14ac:dyDescent="0.25">
      <c r="D263" s="3" t="s">
        <v>217</v>
      </c>
      <c r="E263" s="3" t="s">
        <v>214</v>
      </c>
      <c r="F263" s="3" t="s">
        <v>170</v>
      </c>
      <c r="G263" s="3" t="s">
        <v>214</v>
      </c>
      <c r="H263" s="3" t="s">
        <v>215</v>
      </c>
      <c r="I263" s="3" t="s">
        <v>215</v>
      </c>
      <c r="J263" s="3" t="s">
        <v>215</v>
      </c>
      <c r="K263" s="15"/>
    </row>
    <row r="264" spans="3:11" x14ac:dyDescent="0.25">
      <c r="D264" s="3" t="s">
        <v>170</v>
      </c>
      <c r="E264" s="3" t="s">
        <v>213</v>
      </c>
      <c r="F264" s="3" t="s">
        <v>216</v>
      </c>
      <c r="G264" s="3" t="s">
        <v>213</v>
      </c>
      <c r="H264" s="3" t="s">
        <v>217</v>
      </c>
      <c r="I264" s="3" t="s">
        <v>170</v>
      </c>
      <c r="J264" s="3" t="s">
        <v>170</v>
      </c>
      <c r="K264" s="15"/>
    </row>
    <row r="265" spans="3:11" x14ac:dyDescent="0.25">
      <c r="D265" s="3" t="s">
        <v>217</v>
      </c>
      <c r="E265" s="3" t="s">
        <v>213</v>
      </c>
      <c r="F265" s="3" t="s">
        <v>214</v>
      </c>
      <c r="G265" s="3" t="s">
        <v>216</v>
      </c>
      <c r="H265" s="3" t="s">
        <v>213</v>
      </c>
      <c r="I265" s="3" t="s">
        <v>214</v>
      </c>
      <c r="J265" s="3" t="s">
        <v>217</v>
      </c>
      <c r="K265" s="15"/>
    </row>
    <row r="266" spans="3:11" x14ac:dyDescent="0.25">
      <c r="D266" s="3" t="s">
        <v>214</v>
      </c>
      <c r="E266" s="3" t="s">
        <v>217</v>
      </c>
      <c r="F266" s="3" t="s">
        <v>170</v>
      </c>
      <c r="G266" s="3" t="s">
        <v>170</v>
      </c>
      <c r="H266" s="3" t="s">
        <v>215</v>
      </c>
      <c r="I266" s="3" t="s">
        <v>215</v>
      </c>
      <c r="J266" s="3" t="s">
        <v>213</v>
      </c>
      <c r="K266" s="15"/>
    </row>
    <row r="267" spans="3:11" x14ac:dyDescent="0.25">
      <c r="D267" s="3" t="s">
        <v>215</v>
      </c>
      <c r="E267" s="3" t="s">
        <v>213</v>
      </c>
      <c r="F267" s="3" t="s">
        <v>170</v>
      </c>
      <c r="G267" s="3" t="s">
        <v>170</v>
      </c>
      <c r="H267" s="3" t="s">
        <v>217</v>
      </c>
      <c r="I267" s="3" t="s">
        <v>215</v>
      </c>
      <c r="J267" s="3" t="s">
        <v>214</v>
      </c>
      <c r="K267" s="15"/>
    </row>
    <row r="268" spans="3:11" x14ac:dyDescent="0.25">
      <c r="K268" s="15"/>
    </row>
    <row r="269" spans="3:11" x14ac:dyDescent="0.25">
      <c r="K269" s="15"/>
    </row>
    <row r="270" spans="3:11" x14ac:dyDescent="0.25">
      <c r="C270" s="44" t="s">
        <v>226</v>
      </c>
      <c r="E270" s="7" t="s">
        <v>75</v>
      </c>
      <c r="F270" s="7" t="s">
        <v>227</v>
      </c>
      <c r="G270" s="141"/>
      <c r="K270" s="15"/>
    </row>
    <row r="271" spans="3:11" x14ac:dyDescent="0.25">
      <c r="E271" s="3" t="s">
        <v>214</v>
      </c>
      <c r="F271" s="3">
        <v>27</v>
      </c>
      <c r="K271" s="15"/>
    </row>
    <row r="272" spans="3:11" x14ac:dyDescent="0.25">
      <c r="E272" s="3" t="s">
        <v>217</v>
      </c>
      <c r="F272" s="3">
        <v>32</v>
      </c>
      <c r="K272" s="15"/>
    </row>
    <row r="273" spans="3:11" x14ac:dyDescent="0.25">
      <c r="E273" s="3" t="s">
        <v>170</v>
      </c>
      <c r="F273" s="3">
        <v>24</v>
      </c>
      <c r="K273" s="15"/>
    </row>
    <row r="274" spans="3:11" x14ac:dyDescent="0.25">
      <c r="E274" s="3" t="s">
        <v>217</v>
      </c>
      <c r="F274" s="3">
        <v>32</v>
      </c>
      <c r="K274" s="15"/>
    </row>
    <row r="275" spans="3:11" x14ac:dyDescent="0.25">
      <c r="E275" s="3" t="s">
        <v>214</v>
      </c>
      <c r="F275" s="3">
        <v>27</v>
      </c>
      <c r="K275" s="15"/>
    </row>
    <row r="276" spans="3:11" x14ac:dyDescent="0.25">
      <c r="E276" s="3" t="s">
        <v>215</v>
      </c>
      <c r="F276" s="3">
        <v>28</v>
      </c>
      <c r="K276" s="15"/>
    </row>
    <row r="277" spans="3:11" x14ac:dyDescent="0.25">
      <c r="E277" s="3" t="s">
        <v>217</v>
      </c>
      <c r="F277" s="3">
        <v>32</v>
      </c>
      <c r="K277" s="15"/>
    </row>
    <row r="278" spans="3:11" x14ac:dyDescent="0.25">
      <c r="E278" s="3" t="s">
        <v>228</v>
      </c>
      <c r="F278" s="3">
        <v>25</v>
      </c>
      <c r="K278" s="15"/>
    </row>
    <row r="279" spans="3:11" x14ac:dyDescent="0.25">
      <c r="E279" s="3" t="s">
        <v>172</v>
      </c>
      <c r="F279" s="3">
        <v>42</v>
      </c>
      <c r="K279" s="15"/>
    </row>
    <row r="280" spans="3:11" x14ac:dyDescent="0.25">
      <c r="E280" s="3" t="s">
        <v>215</v>
      </c>
      <c r="F280" s="3">
        <v>49</v>
      </c>
      <c r="K280" s="15"/>
    </row>
    <row r="281" spans="3:11" x14ac:dyDescent="0.25">
      <c r="K281" s="15"/>
    </row>
    <row r="282" spans="3:11" x14ac:dyDescent="0.25">
      <c r="C282" s="44" t="s">
        <v>229</v>
      </c>
      <c r="E282" s="7" t="s">
        <v>23</v>
      </c>
      <c r="F282" s="7">
        <f>SUM(F283:F284)</f>
        <v>306</v>
      </c>
      <c r="K282" s="15"/>
    </row>
    <row r="283" spans="3:11" x14ac:dyDescent="0.25">
      <c r="E283" s="182" t="s">
        <v>217</v>
      </c>
      <c r="F283" s="3">
        <v>150</v>
      </c>
      <c r="K283" s="15"/>
    </row>
    <row r="284" spans="3:11" x14ac:dyDescent="0.25">
      <c r="E284" s="182" t="s">
        <v>228</v>
      </c>
      <c r="F284" s="3">
        <v>156</v>
      </c>
      <c r="K284" s="15"/>
    </row>
    <row r="285" spans="3:11" x14ac:dyDescent="0.25">
      <c r="E285" s="7" t="s">
        <v>24</v>
      </c>
      <c r="F285" s="7">
        <f>SUM(F286:F287)</f>
        <v>305</v>
      </c>
      <c r="K285" s="15"/>
    </row>
    <row r="286" spans="3:11" x14ac:dyDescent="0.25">
      <c r="E286" s="182" t="s">
        <v>170</v>
      </c>
      <c r="F286" s="3">
        <v>140</v>
      </c>
      <c r="K286" s="15"/>
    </row>
    <row r="287" spans="3:11" x14ac:dyDescent="0.25">
      <c r="E287" s="182" t="s">
        <v>215</v>
      </c>
      <c r="F287" s="3">
        <v>165</v>
      </c>
      <c r="K287" s="15"/>
    </row>
    <row r="288" spans="3:11" x14ac:dyDescent="0.25">
      <c r="E288" s="7" t="s">
        <v>25</v>
      </c>
      <c r="F288" s="7">
        <f>SUM(F289:F290)</f>
        <v>325</v>
      </c>
      <c r="K288" s="15"/>
    </row>
    <row r="289" spans="3:11" x14ac:dyDescent="0.25">
      <c r="E289" s="182" t="s">
        <v>214</v>
      </c>
      <c r="F289" s="3">
        <v>160</v>
      </c>
      <c r="K289" s="15"/>
    </row>
    <row r="290" spans="3:11" x14ac:dyDescent="0.25">
      <c r="E290" s="182" t="s">
        <v>217</v>
      </c>
      <c r="F290" s="3">
        <v>165</v>
      </c>
      <c r="K290" s="15"/>
    </row>
    <row r="291" spans="3:11" x14ac:dyDescent="0.25">
      <c r="K291" s="15"/>
    </row>
    <row r="292" spans="3:11" x14ac:dyDescent="0.25">
      <c r="C292" s="44" t="s">
        <v>230</v>
      </c>
      <c r="E292" s="7" t="s">
        <v>38</v>
      </c>
      <c r="F292" s="7" t="s">
        <v>75</v>
      </c>
      <c r="G292" s="7" t="s">
        <v>36</v>
      </c>
      <c r="K292" s="15"/>
    </row>
    <row r="293" spans="3:11" x14ac:dyDescent="0.25">
      <c r="E293" s="183" t="s">
        <v>23</v>
      </c>
      <c r="F293" s="182" t="s">
        <v>217</v>
      </c>
      <c r="G293" s="3">
        <v>150</v>
      </c>
      <c r="K293" s="15"/>
    </row>
    <row r="294" spans="3:11" x14ac:dyDescent="0.25">
      <c r="E294" s="183" t="s">
        <v>23</v>
      </c>
      <c r="F294" s="182" t="s">
        <v>170</v>
      </c>
      <c r="G294" s="3">
        <v>156</v>
      </c>
      <c r="K294" s="15"/>
    </row>
    <row r="295" spans="3:11" x14ac:dyDescent="0.25">
      <c r="E295" s="183" t="s">
        <v>24</v>
      </c>
      <c r="F295" s="182" t="s">
        <v>170</v>
      </c>
      <c r="G295" s="3">
        <v>140</v>
      </c>
      <c r="K295" s="15"/>
    </row>
    <row r="296" spans="3:11" x14ac:dyDescent="0.25">
      <c r="E296" s="183" t="s">
        <v>24</v>
      </c>
      <c r="F296" s="182" t="s">
        <v>215</v>
      </c>
      <c r="G296" s="3">
        <v>165</v>
      </c>
      <c r="K296" s="15"/>
    </row>
    <row r="297" spans="3:11" x14ac:dyDescent="0.25">
      <c r="E297" s="183" t="s">
        <v>25</v>
      </c>
      <c r="F297" s="182" t="s">
        <v>214</v>
      </c>
      <c r="G297" s="3">
        <v>160</v>
      </c>
      <c r="K297" s="15"/>
    </row>
    <row r="298" spans="3:11" x14ac:dyDescent="0.25">
      <c r="E298" s="183" t="s">
        <v>25</v>
      </c>
      <c r="F298" s="182" t="s">
        <v>217</v>
      </c>
      <c r="G298" s="3">
        <v>165</v>
      </c>
      <c r="K298" s="15"/>
    </row>
    <row r="299" spans="3:11" x14ac:dyDescent="0.25">
      <c r="E299" s="183" t="s">
        <v>26</v>
      </c>
      <c r="F299" s="182" t="s">
        <v>215</v>
      </c>
      <c r="G299" s="3">
        <v>150</v>
      </c>
      <c r="K299" s="15"/>
    </row>
    <row r="300" spans="3:11" x14ac:dyDescent="0.25">
      <c r="E300" s="183" t="s">
        <v>26</v>
      </c>
      <c r="F300" s="182" t="s">
        <v>214</v>
      </c>
      <c r="G300" s="3">
        <v>160</v>
      </c>
      <c r="K300" s="15"/>
    </row>
    <row r="301" spans="3:11" x14ac:dyDescent="0.25">
      <c r="E301" s="183" t="s">
        <v>27</v>
      </c>
      <c r="F301" s="182" t="s">
        <v>217</v>
      </c>
      <c r="G301" s="3">
        <v>170</v>
      </c>
      <c r="K301" s="15"/>
    </row>
    <row r="302" spans="3:11" x14ac:dyDescent="0.25">
      <c r="E302" s="183" t="s">
        <v>27</v>
      </c>
      <c r="F302" s="182" t="s">
        <v>170</v>
      </c>
      <c r="G302" s="3">
        <v>165</v>
      </c>
      <c r="K302" s="15"/>
    </row>
    <row r="303" spans="3:11" ht="15.75" thickBot="1" x14ac:dyDescent="0.3">
      <c r="K303" s="15"/>
    </row>
    <row r="304" spans="3:11" ht="15.75" thickBot="1" x14ac:dyDescent="0.3">
      <c r="E304" s="292" t="s">
        <v>238</v>
      </c>
      <c r="F304" s="293"/>
      <c r="G304" s="294"/>
      <c r="H304" s="185" t="s">
        <v>241</v>
      </c>
      <c r="K304" s="15"/>
    </row>
    <row r="305" spans="3:11" x14ac:dyDescent="0.25">
      <c r="C305" s="44" t="s">
        <v>235</v>
      </c>
      <c r="E305" s="184" t="s">
        <v>67</v>
      </c>
      <c r="F305" s="270">
        <f ca="1">NOW()</f>
        <v>45854.557581944442</v>
      </c>
      <c r="G305" s="271"/>
      <c r="H305" s="186" t="s">
        <v>242</v>
      </c>
      <c r="K305" s="15"/>
    </row>
    <row r="306" spans="3:11" x14ac:dyDescent="0.25">
      <c r="E306" s="29" t="s">
        <v>63</v>
      </c>
      <c r="F306" s="273">
        <f ca="1">TODAY()</f>
        <v>45854</v>
      </c>
      <c r="G306" s="274"/>
      <c r="H306" s="187" t="s">
        <v>243</v>
      </c>
      <c r="K306" s="15"/>
    </row>
    <row r="307" spans="3:11" x14ac:dyDescent="0.25">
      <c r="E307" s="29" t="s">
        <v>236</v>
      </c>
      <c r="F307" s="246">
        <f ca="1">YEAR(F306)</f>
        <v>2025</v>
      </c>
      <c r="G307" s="272"/>
      <c r="H307" s="187" t="s">
        <v>244</v>
      </c>
      <c r="K307" s="15"/>
    </row>
    <row r="308" spans="3:11" x14ac:dyDescent="0.25">
      <c r="E308" s="29" t="s">
        <v>38</v>
      </c>
      <c r="F308" s="246">
        <f ca="1">MONTH(F306)</f>
        <v>7</v>
      </c>
      <c r="G308" s="272"/>
      <c r="H308" s="187" t="s">
        <v>245</v>
      </c>
      <c r="K308" s="15"/>
    </row>
    <row r="309" spans="3:11" x14ac:dyDescent="0.25">
      <c r="E309" s="29" t="s">
        <v>53</v>
      </c>
      <c r="F309" s="246">
        <f ca="1">DAY(F306)</f>
        <v>16</v>
      </c>
      <c r="G309" s="272"/>
      <c r="H309" s="187" t="s">
        <v>246</v>
      </c>
      <c r="K309" s="15"/>
    </row>
    <row r="310" spans="3:11" x14ac:dyDescent="0.25">
      <c r="E310" s="29" t="s">
        <v>7</v>
      </c>
      <c r="F310" s="273">
        <f ca="1">DATE(F307,F308,F309)</f>
        <v>45854</v>
      </c>
      <c r="G310" s="274"/>
      <c r="H310" s="187" t="s">
        <v>247</v>
      </c>
      <c r="K310" s="15"/>
    </row>
    <row r="311" spans="3:11" x14ac:dyDescent="0.25">
      <c r="E311" s="29" t="s">
        <v>237</v>
      </c>
      <c r="F311" s="273">
        <f ca="1">DATE(F307,12,31)</f>
        <v>46022</v>
      </c>
      <c r="G311" s="274"/>
      <c r="H311" s="187" t="s">
        <v>248</v>
      </c>
      <c r="K311" s="15"/>
    </row>
    <row r="312" spans="3:11" x14ac:dyDescent="0.25">
      <c r="E312" s="29" t="s">
        <v>65</v>
      </c>
      <c r="F312" s="246">
        <f ca="1">_xlfn.DAYS(F311,F310)</f>
        <v>168</v>
      </c>
      <c r="G312" s="272"/>
      <c r="H312" s="187" t="s">
        <v>249</v>
      </c>
      <c r="K312" s="15"/>
    </row>
    <row r="313" spans="3:11" ht="15.75" thickBot="1" x14ac:dyDescent="0.3">
      <c r="E313" s="31" t="s">
        <v>64</v>
      </c>
      <c r="F313" s="248">
        <f ca="1">WEEKDAY(F306,2)</f>
        <v>3</v>
      </c>
      <c r="G313" s="297"/>
      <c r="H313" s="188" t="s">
        <v>250</v>
      </c>
      <c r="K313" s="15"/>
    </row>
    <row r="314" spans="3:11" ht="15.75" thickBot="1" x14ac:dyDescent="0.3">
      <c r="E314" s="266" t="s">
        <v>240</v>
      </c>
      <c r="F314" s="267"/>
      <c r="G314" s="267"/>
      <c r="H314" s="277"/>
      <c r="K314" s="15"/>
    </row>
    <row r="315" spans="3:11" x14ac:dyDescent="0.25">
      <c r="E315" s="184" t="s">
        <v>103</v>
      </c>
      <c r="F315" s="295">
        <f ca="1">NOW()</f>
        <v>45854.557581944442</v>
      </c>
      <c r="G315" s="296"/>
      <c r="H315" s="186" t="s">
        <v>251</v>
      </c>
      <c r="K315" s="15"/>
    </row>
    <row r="316" spans="3:11" x14ac:dyDescent="0.25">
      <c r="E316" s="29" t="s">
        <v>104</v>
      </c>
      <c r="F316" s="246">
        <f ca="1">HOUR(F305)</f>
        <v>13</v>
      </c>
      <c r="G316" s="272"/>
      <c r="H316" s="187" t="s">
        <v>252</v>
      </c>
      <c r="K316" s="15"/>
    </row>
    <row r="317" spans="3:11" x14ac:dyDescent="0.25">
      <c r="E317" s="29" t="s">
        <v>105</v>
      </c>
      <c r="F317" s="246">
        <f ca="1">MINUTE(F305)</f>
        <v>22</v>
      </c>
      <c r="G317" s="272"/>
      <c r="H317" s="187" t="s">
        <v>253</v>
      </c>
      <c r="K317" s="15"/>
    </row>
    <row r="318" spans="3:11" x14ac:dyDescent="0.25">
      <c r="E318" s="29" t="s">
        <v>106</v>
      </c>
      <c r="F318" s="246">
        <f ca="1">SECOND(F305)</f>
        <v>55</v>
      </c>
      <c r="G318" s="272"/>
      <c r="H318" s="187" t="s">
        <v>254</v>
      </c>
      <c r="K318" s="15"/>
    </row>
    <row r="319" spans="3:11" ht="15.75" thickBot="1" x14ac:dyDescent="0.3">
      <c r="E319" s="31" t="s">
        <v>239</v>
      </c>
      <c r="F319" s="275">
        <f ca="1">TIME(F316,F317,F318)</f>
        <v>0.55758101851851849</v>
      </c>
      <c r="G319" s="276"/>
      <c r="H319" s="188" t="s">
        <v>255</v>
      </c>
      <c r="K319" s="15"/>
    </row>
    <row r="320" spans="3:11" x14ac:dyDescent="0.25">
      <c r="F320" s="278"/>
      <c r="G320" s="279"/>
      <c r="K320" s="15"/>
    </row>
    <row r="321" spans="1:14" x14ac:dyDescent="0.25">
      <c r="F321" s="189"/>
      <c r="K321" s="15"/>
    </row>
    <row r="322" spans="1:14" ht="15.75" thickBot="1" x14ac:dyDescent="0.3">
      <c r="F322" s="57"/>
      <c r="K322" s="15"/>
    </row>
    <row r="323" spans="1:14" ht="15.75" thickBot="1" x14ac:dyDescent="0.3">
      <c r="C323" s="44" t="s">
        <v>47</v>
      </c>
      <c r="E323" s="240" t="s">
        <v>108</v>
      </c>
      <c r="F323" s="241"/>
      <c r="G323" s="241"/>
      <c r="H323" s="242"/>
      <c r="K323" s="15"/>
    </row>
    <row r="324" spans="1:14" x14ac:dyDescent="0.25">
      <c r="E324" s="193" t="s">
        <v>4</v>
      </c>
      <c r="F324" s="243"/>
      <c r="G324" s="244"/>
      <c r="H324" s="190"/>
      <c r="K324" s="15"/>
    </row>
    <row r="325" spans="1:14" x14ac:dyDescent="0.25">
      <c r="E325" s="194" t="s">
        <v>1</v>
      </c>
      <c r="F325" s="180" t="s">
        <v>66</v>
      </c>
      <c r="G325" s="3"/>
      <c r="H325" s="191"/>
      <c r="K325" s="15"/>
    </row>
    <row r="326" spans="1:14" x14ac:dyDescent="0.25">
      <c r="E326" s="194" t="s">
        <v>5</v>
      </c>
      <c r="F326" s="245"/>
      <c r="G326" s="246"/>
      <c r="H326" s="191"/>
      <c r="K326" s="15"/>
    </row>
    <row r="327" spans="1:14" x14ac:dyDescent="0.25">
      <c r="E327" s="194" t="s">
        <v>6</v>
      </c>
      <c r="F327" s="245"/>
      <c r="G327" s="246"/>
      <c r="H327" s="191"/>
      <c r="K327" s="15"/>
    </row>
    <row r="328" spans="1:14" ht="15.75" thickBot="1" x14ac:dyDescent="0.3">
      <c r="E328" s="195" t="s">
        <v>62</v>
      </c>
      <c r="F328" s="247"/>
      <c r="G328" s="248"/>
      <c r="H328" s="192"/>
      <c r="K328" s="15"/>
    </row>
    <row r="329" spans="1:14" x14ac:dyDescent="0.25">
      <c r="K329" s="15"/>
    </row>
    <row r="330" spans="1:14" ht="15.75" thickBot="1" x14ac:dyDescent="0.3">
      <c r="A330" s="140"/>
      <c r="B330" s="140"/>
      <c r="C330" s="140"/>
      <c r="D330" s="140"/>
      <c r="E330" s="140"/>
      <c r="F330" s="140"/>
      <c r="G330" s="140"/>
      <c r="H330" s="140"/>
      <c r="K330" s="15"/>
    </row>
    <row r="331" spans="1:14" x14ac:dyDescent="0.25">
      <c r="K331" s="15"/>
    </row>
    <row r="332" spans="1:14" ht="15.75" thickBot="1" x14ac:dyDescent="0.3">
      <c r="K332" s="15"/>
    </row>
    <row r="333" spans="1:14" ht="36.75" customHeight="1" x14ac:dyDescent="0.25">
      <c r="C333" s="280" t="s">
        <v>295</v>
      </c>
      <c r="D333" s="281"/>
      <c r="E333" s="200"/>
      <c r="F333" s="176" t="s">
        <v>278</v>
      </c>
      <c r="G333" s="176" t="s">
        <v>279</v>
      </c>
      <c r="H333" s="201" t="s">
        <v>280</v>
      </c>
      <c r="I333" s="203" t="s">
        <v>281</v>
      </c>
      <c r="J333" s="203" t="s">
        <v>282</v>
      </c>
      <c r="K333" s="206" t="s">
        <v>283</v>
      </c>
      <c r="L333" s="207" t="s">
        <v>284</v>
      </c>
      <c r="M333" s="202" t="s">
        <v>292</v>
      </c>
      <c r="N333" s="202" t="s">
        <v>293</v>
      </c>
    </row>
    <row r="334" spans="1:14" x14ac:dyDescent="0.25">
      <c r="E334" s="199">
        <v>44562</v>
      </c>
      <c r="F334" s="3">
        <v>1</v>
      </c>
      <c r="G334" s="3">
        <v>2</v>
      </c>
      <c r="H334" s="143">
        <v>3</v>
      </c>
      <c r="I334" s="204"/>
      <c r="J334" s="204"/>
      <c r="K334" s="208"/>
      <c r="L334" s="210"/>
      <c r="M334" s="146"/>
      <c r="N334" s="146"/>
    </row>
    <row r="335" spans="1:14" x14ac:dyDescent="0.25">
      <c r="E335" s="199">
        <v>44563</v>
      </c>
      <c r="F335" s="3">
        <v>2</v>
      </c>
      <c r="G335" s="3">
        <v>3</v>
      </c>
      <c r="H335" s="143">
        <v>2</v>
      </c>
      <c r="I335" s="204"/>
      <c r="J335" s="204"/>
      <c r="K335" s="208"/>
      <c r="L335" s="210"/>
      <c r="M335" s="146"/>
      <c r="N335" s="146"/>
    </row>
    <row r="336" spans="1:14" x14ac:dyDescent="0.25">
      <c r="E336" s="199">
        <v>44564</v>
      </c>
      <c r="F336" s="3">
        <v>0</v>
      </c>
      <c r="G336" s="3">
        <v>2</v>
      </c>
      <c r="H336" s="143">
        <v>1</v>
      </c>
      <c r="I336" s="204"/>
      <c r="J336" s="204"/>
      <c r="K336" s="208"/>
      <c r="L336" s="210"/>
      <c r="M336" s="146"/>
      <c r="N336" s="146"/>
    </row>
    <row r="337" spans="3:14" x14ac:dyDescent="0.25">
      <c r="E337" s="199">
        <v>44565</v>
      </c>
      <c r="F337" s="3">
        <v>3</v>
      </c>
      <c r="G337" s="3">
        <v>0</v>
      </c>
      <c r="H337" s="143">
        <v>2</v>
      </c>
      <c r="I337" s="204"/>
      <c r="J337" s="204"/>
      <c r="K337" s="208"/>
      <c r="L337" s="210"/>
      <c r="M337" s="146"/>
      <c r="N337" s="146"/>
    </row>
    <row r="338" spans="3:14" x14ac:dyDescent="0.25">
      <c r="E338" s="199">
        <v>44566</v>
      </c>
      <c r="F338" s="3">
        <v>1</v>
      </c>
      <c r="G338" s="3">
        <v>3</v>
      </c>
      <c r="H338" s="143">
        <v>1</v>
      </c>
      <c r="I338" s="204"/>
      <c r="J338" s="204"/>
      <c r="K338" s="208"/>
      <c r="L338" s="210"/>
      <c r="M338" s="146"/>
      <c r="N338" s="146"/>
    </row>
    <row r="339" spans="3:14" x14ac:dyDescent="0.25">
      <c r="E339" s="199">
        <v>44567</v>
      </c>
      <c r="F339" s="3">
        <v>3</v>
      </c>
      <c r="G339" s="3">
        <v>2</v>
      </c>
      <c r="H339" s="143">
        <v>2</v>
      </c>
      <c r="I339" s="204"/>
      <c r="J339" s="204"/>
      <c r="K339" s="208"/>
      <c r="L339" s="210"/>
      <c r="M339" s="146"/>
      <c r="N339" s="146"/>
    </row>
    <row r="340" spans="3:14" ht="15.75" thickBot="1" x14ac:dyDescent="0.3">
      <c r="E340" s="212">
        <v>44568</v>
      </c>
      <c r="F340" s="25">
        <v>2</v>
      </c>
      <c r="G340" s="25">
        <v>1</v>
      </c>
      <c r="H340" s="213">
        <v>0</v>
      </c>
      <c r="I340" s="205"/>
      <c r="J340" s="205"/>
      <c r="K340" s="209"/>
      <c r="L340" s="211"/>
      <c r="M340" s="147"/>
      <c r="N340" s="147"/>
    </row>
    <row r="341" spans="3:14" ht="15.75" thickBot="1" x14ac:dyDescent="0.3">
      <c r="E341" s="9" t="s">
        <v>290</v>
      </c>
      <c r="F341" s="214"/>
      <c r="G341" s="214"/>
      <c r="H341" s="47"/>
      <c r="K341" s="15"/>
    </row>
    <row r="342" spans="3:14" ht="15.75" thickBot="1" x14ac:dyDescent="0.3">
      <c r="E342" s="9" t="s">
        <v>291</v>
      </c>
      <c r="F342" s="214"/>
      <c r="G342" s="214"/>
      <c r="H342" s="47"/>
      <c r="K342" s="15"/>
    </row>
    <row r="343" spans="3:14" x14ac:dyDescent="0.25">
      <c r="K343" s="15"/>
    </row>
    <row r="344" spans="3:14" x14ac:dyDescent="0.25">
      <c r="K344" s="15"/>
    </row>
    <row r="345" spans="3:14" ht="15.75" thickBot="1" x14ac:dyDescent="0.3">
      <c r="K345" s="15"/>
    </row>
    <row r="346" spans="3:14" ht="31.5" customHeight="1" x14ac:dyDescent="0.25">
      <c r="C346" s="280" t="s">
        <v>296</v>
      </c>
      <c r="D346" s="281"/>
      <c r="E346" s="203"/>
      <c r="F346" s="200" t="s">
        <v>278</v>
      </c>
      <c r="G346" s="176" t="s">
        <v>279</v>
      </c>
      <c r="H346" s="201" t="s">
        <v>280</v>
      </c>
      <c r="I346" s="201" t="s">
        <v>285</v>
      </c>
      <c r="J346" s="201" t="s">
        <v>286</v>
      </c>
      <c r="K346" s="203" t="s">
        <v>287</v>
      </c>
      <c r="L346" s="202" t="s">
        <v>289</v>
      </c>
    </row>
    <row r="347" spans="3:14" x14ac:dyDescent="0.25">
      <c r="E347" s="215">
        <v>44562</v>
      </c>
      <c r="F347" s="36" t="s">
        <v>294</v>
      </c>
      <c r="G347" s="3"/>
      <c r="H347" s="3"/>
      <c r="I347" s="3"/>
      <c r="J347" s="143"/>
      <c r="K347" s="204"/>
      <c r="L347" s="41"/>
    </row>
    <row r="348" spans="3:14" x14ac:dyDescent="0.25">
      <c r="E348" s="215">
        <v>44563</v>
      </c>
      <c r="F348" s="36"/>
      <c r="G348" s="3"/>
      <c r="H348" s="3"/>
      <c r="I348" s="3"/>
      <c r="J348" s="143"/>
      <c r="K348" s="204"/>
      <c r="L348" s="41"/>
    </row>
    <row r="349" spans="3:14" x14ac:dyDescent="0.25">
      <c r="E349" s="215">
        <v>44564</v>
      </c>
      <c r="F349" s="36"/>
      <c r="G349" s="3"/>
      <c r="H349" s="3"/>
      <c r="I349" s="3"/>
      <c r="J349" s="143"/>
      <c r="K349" s="204"/>
      <c r="L349" s="41"/>
    </row>
    <row r="350" spans="3:14" x14ac:dyDescent="0.25">
      <c r="E350" s="215">
        <v>44565</v>
      </c>
      <c r="F350" s="36"/>
      <c r="G350" s="3"/>
      <c r="H350" s="3"/>
      <c r="I350" s="3"/>
      <c r="J350" s="143"/>
      <c r="K350" s="204"/>
      <c r="L350" s="41"/>
    </row>
    <row r="351" spans="3:14" x14ac:dyDescent="0.25">
      <c r="E351" s="215">
        <v>44566</v>
      </c>
      <c r="F351" s="36"/>
      <c r="G351" s="3"/>
      <c r="H351" s="3"/>
      <c r="I351" s="3"/>
      <c r="J351" s="143"/>
      <c r="K351" s="204"/>
      <c r="L351" s="41"/>
    </row>
    <row r="352" spans="3:14" x14ac:dyDescent="0.25">
      <c r="E352" s="215">
        <v>44567</v>
      </c>
      <c r="F352" s="36"/>
      <c r="G352" s="3"/>
      <c r="H352" s="3"/>
      <c r="I352" s="3"/>
      <c r="J352" s="143"/>
      <c r="K352" s="204"/>
      <c r="L352" s="41"/>
    </row>
    <row r="353" spans="3:12" ht="15.75" thickBot="1" x14ac:dyDescent="0.3">
      <c r="E353" s="216">
        <v>44568</v>
      </c>
      <c r="F353" s="38"/>
      <c r="G353" s="39"/>
      <c r="H353" s="39"/>
      <c r="I353" s="39"/>
      <c r="J353" s="144"/>
      <c r="K353" s="205"/>
      <c r="L353" s="42"/>
    </row>
    <row r="354" spans="3:12" x14ac:dyDescent="0.25">
      <c r="K354" s="15"/>
    </row>
    <row r="355" spans="3:12" ht="15.75" thickBot="1" x14ac:dyDescent="0.3">
      <c r="J355" s="282" t="s">
        <v>107</v>
      </c>
      <c r="K355" s="282"/>
    </row>
    <row r="356" spans="3:12" x14ac:dyDescent="0.25">
      <c r="J356" s="200" t="s">
        <v>46</v>
      </c>
      <c r="K356" s="177" t="s">
        <v>288</v>
      </c>
    </row>
    <row r="357" spans="3:12" x14ac:dyDescent="0.25">
      <c r="J357" s="217">
        <v>1</v>
      </c>
      <c r="K357" s="218" t="s">
        <v>96</v>
      </c>
    </row>
    <row r="358" spans="3:12" x14ac:dyDescent="0.25">
      <c r="J358" s="217">
        <v>2</v>
      </c>
      <c r="K358" s="218" t="s">
        <v>97</v>
      </c>
    </row>
    <row r="359" spans="3:12" x14ac:dyDescent="0.25">
      <c r="J359" s="217">
        <v>3</v>
      </c>
      <c r="K359" s="218" t="s">
        <v>98</v>
      </c>
    </row>
    <row r="360" spans="3:12" x14ac:dyDescent="0.25">
      <c r="J360" s="217">
        <v>4</v>
      </c>
      <c r="K360" s="218" t="s">
        <v>99</v>
      </c>
    </row>
    <row r="361" spans="3:12" x14ac:dyDescent="0.25">
      <c r="J361" s="217">
        <v>5</v>
      </c>
      <c r="K361" s="218" t="s">
        <v>100</v>
      </c>
    </row>
    <row r="362" spans="3:12" x14ac:dyDescent="0.25">
      <c r="J362" s="217">
        <v>6</v>
      </c>
      <c r="K362" s="218" t="s">
        <v>101</v>
      </c>
    </row>
    <row r="363" spans="3:12" ht="15.75" thickBot="1" x14ac:dyDescent="0.3">
      <c r="J363" s="219">
        <v>7</v>
      </c>
      <c r="K363" s="220" t="s">
        <v>102</v>
      </c>
    </row>
    <row r="364" spans="3:12" x14ac:dyDescent="0.25">
      <c r="K364" s="15"/>
    </row>
    <row r="365" spans="3:12" x14ac:dyDescent="0.25">
      <c r="K365" s="15"/>
    </row>
    <row r="366" spans="3:12" x14ac:dyDescent="0.25">
      <c r="C366" s="44" t="s">
        <v>297</v>
      </c>
      <c r="F366" s="221"/>
      <c r="K366" s="15"/>
    </row>
    <row r="367" spans="3:12" x14ac:dyDescent="0.25">
      <c r="K367" s="15"/>
    </row>
    <row r="368" spans="3:12" x14ac:dyDescent="0.25">
      <c r="K368" s="15"/>
    </row>
    <row r="369" spans="3:41" x14ac:dyDescent="0.25">
      <c r="K369" s="15"/>
    </row>
    <row r="370" spans="3:41" x14ac:dyDescent="0.25">
      <c r="K370" s="15"/>
    </row>
    <row r="371" spans="3:41" x14ac:dyDescent="0.25">
      <c r="K371" s="15"/>
    </row>
    <row r="372" spans="3:41" x14ac:dyDescent="0.25">
      <c r="K372" s="15"/>
    </row>
    <row r="373" spans="3:41" x14ac:dyDescent="0.25">
      <c r="C373" s="44" t="s">
        <v>298</v>
      </c>
      <c r="K373" s="15"/>
    </row>
    <row r="374" spans="3:41" x14ac:dyDescent="0.25">
      <c r="K374" s="15"/>
    </row>
    <row r="375" spans="3:41" x14ac:dyDescent="0.25">
      <c r="K375" s="15"/>
    </row>
    <row r="376" spans="3:41" x14ac:dyDescent="0.25">
      <c r="K376" s="15"/>
    </row>
    <row r="377" spans="3:41" x14ac:dyDescent="0.25">
      <c r="C377" s="44" t="s">
        <v>299</v>
      </c>
      <c r="K377" s="15"/>
    </row>
    <row r="378" spans="3:41" x14ac:dyDescent="0.25">
      <c r="C378" s="44"/>
      <c r="K378" s="15"/>
    </row>
    <row r="379" spans="3:41" x14ac:dyDescent="0.25">
      <c r="C379" s="44"/>
      <c r="K379" s="15"/>
    </row>
    <row r="380" spans="3:41" x14ac:dyDescent="0.25">
      <c r="C380" s="44"/>
      <c r="K380" s="15"/>
    </row>
    <row r="381" spans="3:41" x14ac:dyDescent="0.25">
      <c r="C381" s="44"/>
      <c r="K381" s="15"/>
    </row>
    <row r="382" spans="3:41" x14ac:dyDescent="0.25">
      <c r="C382" s="44"/>
      <c r="K382" s="15"/>
    </row>
    <row r="383" spans="3:41" x14ac:dyDescent="0.25">
      <c r="C383" s="222"/>
      <c r="D383" s="96"/>
      <c r="E383" s="96"/>
      <c r="F383" s="96"/>
      <c r="G383" s="96"/>
      <c r="H383" s="96"/>
      <c r="I383" s="96"/>
      <c r="J383" s="96"/>
      <c r="K383" s="223"/>
      <c r="L383" s="96"/>
      <c r="M383" s="96"/>
      <c r="N383" s="96"/>
      <c r="O383" s="96"/>
      <c r="P383" s="96"/>
      <c r="Q383" s="96"/>
      <c r="R383" s="96"/>
      <c r="S383" s="96"/>
      <c r="T383" s="96"/>
      <c r="U383" s="96"/>
      <c r="V383" s="96"/>
      <c r="W383" s="96" t="s">
        <v>300</v>
      </c>
      <c r="X383" s="96"/>
      <c r="Y383" s="96"/>
      <c r="Z383" s="96"/>
      <c r="AA383" s="96"/>
      <c r="AB383" s="230" t="s">
        <v>310</v>
      </c>
      <c r="AC383" s="230" t="s">
        <v>7</v>
      </c>
      <c r="AD383" s="230" t="s">
        <v>81</v>
      </c>
      <c r="AE383" s="230" t="s">
        <v>82</v>
      </c>
      <c r="AF383" s="230" t="s">
        <v>83</v>
      </c>
      <c r="AG383" s="230" t="s">
        <v>311</v>
      </c>
      <c r="AI383" s="225" t="s">
        <v>306</v>
      </c>
      <c r="AJ383" s="225" t="s">
        <v>309</v>
      </c>
    </row>
    <row r="384" spans="3:41" ht="15" customHeight="1" x14ac:dyDescent="0.25">
      <c r="C384" s="44"/>
      <c r="K384" s="15"/>
      <c r="W384" t="s">
        <v>302</v>
      </c>
      <c r="AB384" s="226" t="s">
        <v>70</v>
      </c>
      <c r="AC384" s="227">
        <v>45295</v>
      </c>
      <c r="AD384" s="228">
        <v>18765</v>
      </c>
      <c r="AE384" s="226" t="s">
        <v>68</v>
      </c>
      <c r="AF384" s="226" t="s">
        <v>87</v>
      </c>
      <c r="AG384" s="229">
        <v>0.02</v>
      </c>
      <c r="AI384" s="225" t="s">
        <v>307</v>
      </c>
      <c r="AJ384" t="s">
        <v>39</v>
      </c>
      <c r="AK384" t="s">
        <v>40</v>
      </c>
      <c r="AL384" t="s">
        <v>41</v>
      </c>
      <c r="AM384" t="s">
        <v>68</v>
      </c>
      <c r="AN384" t="s">
        <v>88</v>
      </c>
      <c r="AO384" t="s">
        <v>308</v>
      </c>
    </row>
    <row r="385" spans="1:41" ht="15" customHeight="1" x14ac:dyDescent="0.25">
      <c r="C385" s="44"/>
      <c r="K385" s="15"/>
      <c r="W385" t="s">
        <v>301</v>
      </c>
      <c r="AB385" s="226" t="s">
        <v>70</v>
      </c>
      <c r="AC385" s="227">
        <v>45524</v>
      </c>
      <c r="AD385" s="228">
        <v>2424</v>
      </c>
      <c r="AE385" s="226" t="s">
        <v>40</v>
      </c>
      <c r="AF385" s="226" t="s">
        <v>87</v>
      </c>
      <c r="AG385" s="229">
        <v>0.09</v>
      </c>
      <c r="AI385" s="181" t="s">
        <v>70</v>
      </c>
      <c r="AJ385" s="224">
        <v>25436</v>
      </c>
      <c r="AK385" s="224">
        <v>2424</v>
      </c>
      <c r="AL385" s="224"/>
      <c r="AM385" s="224">
        <v>21082</v>
      </c>
      <c r="AN385" s="224"/>
      <c r="AO385" s="224">
        <v>48942</v>
      </c>
    </row>
    <row r="386" spans="1:41" ht="15" customHeight="1" x14ac:dyDescent="0.25">
      <c r="C386" s="44"/>
      <c r="K386" s="15"/>
      <c r="W386" t="s">
        <v>303</v>
      </c>
      <c r="AB386" s="226" t="s">
        <v>72</v>
      </c>
      <c r="AC386" s="227">
        <v>44719</v>
      </c>
      <c r="AD386" s="228">
        <v>6926</v>
      </c>
      <c r="AE386" s="226" t="s">
        <v>88</v>
      </c>
      <c r="AF386" s="226" t="s">
        <v>87</v>
      </c>
      <c r="AG386" s="229">
        <v>0.09</v>
      </c>
      <c r="AI386" s="181" t="s">
        <v>85</v>
      </c>
      <c r="AJ386" s="224">
        <v>26358</v>
      </c>
      <c r="AK386" s="224"/>
      <c r="AL386" s="224">
        <v>9523</v>
      </c>
      <c r="AM386" s="224">
        <v>38964</v>
      </c>
      <c r="AN386" s="224"/>
      <c r="AO386" s="224">
        <v>74845</v>
      </c>
    </row>
    <row r="387" spans="1:41" ht="15" customHeight="1" x14ac:dyDescent="0.25">
      <c r="C387" s="44"/>
      <c r="K387" s="15"/>
      <c r="W387" t="s">
        <v>304</v>
      </c>
      <c r="AB387" s="226" t="s">
        <v>71</v>
      </c>
      <c r="AC387" s="227">
        <v>45285</v>
      </c>
      <c r="AD387" s="228">
        <v>3459</v>
      </c>
      <c r="AE387" s="226" t="s">
        <v>88</v>
      </c>
      <c r="AF387" s="226" t="s">
        <v>87</v>
      </c>
      <c r="AG387" s="229">
        <v>0.1</v>
      </c>
      <c r="AI387" s="181" t="s">
        <v>71</v>
      </c>
      <c r="AJ387" s="224"/>
      <c r="AK387" s="224"/>
      <c r="AL387" s="224"/>
      <c r="AM387" s="224"/>
      <c r="AN387" s="224">
        <v>3459</v>
      </c>
      <c r="AO387" s="224">
        <v>3459</v>
      </c>
    </row>
    <row r="388" spans="1:41" ht="15" customHeight="1" x14ac:dyDescent="0.25">
      <c r="C388" s="44"/>
      <c r="K388" s="15"/>
      <c r="W388" t="s">
        <v>305</v>
      </c>
      <c r="AB388" s="226" t="s">
        <v>69</v>
      </c>
      <c r="AC388" s="227">
        <v>44131</v>
      </c>
      <c r="AD388" s="228">
        <v>10069</v>
      </c>
      <c r="AE388" s="226" t="s">
        <v>41</v>
      </c>
      <c r="AF388" s="226" t="s">
        <v>87</v>
      </c>
      <c r="AG388" s="229">
        <v>0.1</v>
      </c>
      <c r="AI388" s="181" t="s">
        <v>72</v>
      </c>
      <c r="AJ388" s="224">
        <v>27044</v>
      </c>
      <c r="AK388" s="224"/>
      <c r="AL388" s="224"/>
      <c r="AM388" s="224">
        <v>24598</v>
      </c>
      <c r="AN388" s="224">
        <v>32963</v>
      </c>
      <c r="AO388" s="224">
        <v>84605</v>
      </c>
    </row>
    <row r="389" spans="1:41" ht="15" customHeight="1" x14ac:dyDescent="0.25">
      <c r="C389" s="44"/>
      <c r="K389" s="15"/>
      <c r="AB389" s="226" t="s">
        <v>85</v>
      </c>
      <c r="AC389" s="227">
        <v>44373</v>
      </c>
      <c r="AD389" s="228">
        <v>9523</v>
      </c>
      <c r="AE389" s="226" t="s">
        <v>41</v>
      </c>
      <c r="AF389" s="226" t="s">
        <v>87</v>
      </c>
      <c r="AG389" s="229">
        <v>0.1</v>
      </c>
      <c r="AI389" s="181" t="s">
        <v>69</v>
      </c>
      <c r="AJ389" s="224">
        <v>30025</v>
      </c>
      <c r="AK389" s="224">
        <v>19546</v>
      </c>
      <c r="AL389" s="224">
        <v>15209</v>
      </c>
      <c r="AM389" s="224"/>
      <c r="AN389" s="224">
        <v>11195</v>
      </c>
      <c r="AO389" s="224">
        <v>75975</v>
      </c>
    </row>
    <row r="390" spans="1:41" ht="15" customHeight="1" x14ac:dyDescent="0.25">
      <c r="C390" s="44"/>
      <c r="K390" s="15"/>
      <c r="AB390" s="226" t="s">
        <v>72</v>
      </c>
      <c r="AC390" s="227">
        <v>44616</v>
      </c>
      <c r="AD390" s="228">
        <v>13800</v>
      </c>
      <c r="AE390" s="226" t="s">
        <v>68</v>
      </c>
      <c r="AF390" s="226" t="s">
        <v>87</v>
      </c>
      <c r="AG390" s="229">
        <v>0.05</v>
      </c>
      <c r="AI390" s="181" t="s">
        <v>308</v>
      </c>
      <c r="AJ390" s="224">
        <v>108863</v>
      </c>
      <c r="AK390" s="224">
        <v>21970</v>
      </c>
      <c r="AL390" s="224">
        <v>24732</v>
      </c>
      <c r="AM390" s="224">
        <v>84644</v>
      </c>
      <c r="AN390" s="224">
        <v>47617</v>
      </c>
      <c r="AO390" s="224">
        <v>287826</v>
      </c>
    </row>
    <row r="391" spans="1:41" ht="15" customHeight="1" x14ac:dyDescent="0.25">
      <c r="C391" s="44"/>
      <c r="K391" s="15"/>
      <c r="AB391" s="226" t="s">
        <v>72</v>
      </c>
      <c r="AC391" s="227">
        <v>44365</v>
      </c>
      <c r="AD391" s="228">
        <v>8289</v>
      </c>
      <c r="AE391" s="226" t="s">
        <v>68</v>
      </c>
      <c r="AF391" s="226" t="s">
        <v>87</v>
      </c>
      <c r="AG391" s="229">
        <v>0.09</v>
      </c>
    </row>
    <row r="392" spans="1:41" ht="15" customHeight="1" x14ac:dyDescent="0.25">
      <c r="C392" s="44"/>
      <c r="K392" s="15"/>
      <c r="AB392" s="226" t="s">
        <v>69</v>
      </c>
      <c r="AC392" s="227">
        <v>45206</v>
      </c>
      <c r="AD392" s="228">
        <v>16355</v>
      </c>
      <c r="AE392" s="226" t="s">
        <v>39</v>
      </c>
      <c r="AF392" s="226" t="s">
        <v>87</v>
      </c>
      <c r="AG392" s="229">
        <v>0.05</v>
      </c>
    </row>
    <row r="393" spans="1:41" ht="15" customHeight="1" x14ac:dyDescent="0.25">
      <c r="C393" s="44"/>
      <c r="K393" s="15"/>
      <c r="AB393" s="226" t="s">
        <v>72</v>
      </c>
      <c r="AC393" s="227">
        <v>44265</v>
      </c>
      <c r="AD393" s="228">
        <v>17224</v>
      </c>
      <c r="AE393" s="226" t="s">
        <v>88</v>
      </c>
      <c r="AF393" s="226" t="s">
        <v>87</v>
      </c>
      <c r="AG393" s="229">
        <v>0.06</v>
      </c>
    </row>
    <row r="394" spans="1:41" ht="15" customHeight="1" x14ac:dyDescent="0.25">
      <c r="AB394" s="226" t="s">
        <v>70</v>
      </c>
      <c r="AC394" s="227">
        <v>43890</v>
      </c>
      <c r="AD394" s="228">
        <v>11947</v>
      </c>
      <c r="AE394" s="226" t="s">
        <v>39</v>
      </c>
      <c r="AF394" s="226" t="s">
        <v>86</v>
      </c>
      <c r="AG394" s="229">
        <v>0.08</v>
      </c>
    </row>
    <row r="395" spans="1:41" ht="15" customHeight="1" x14ac:dyDescent="0.25">
      <c r="AB395" s="226" t="s">
        <v>69</v>
      </c>
      <c r="AC395" s="227">
        <v>45076</v>
      </c>
      <c r="AD395" s="228">
        <v>13670</v>
      </c>
      <c r="AE395" s="226" t="s">
        <v>39</v>
      </c>
      <c r="AF395" s="226" t="s">
        <v>87</v>
      </c>
      <c r="AG395" s="229">
        <v>0.04</v>
      </c>
    </row>
    <row r="396" spans="1:41" ht="15" customHeight="1" x14ac:dyDescent="0.25">
      <c r="AB396" s="226" t="s">
        <v>72</v>
      </c>
      <c r="AC396" s="227">
        <v>45474</v>
      </c>
      <c r="AD396" s="228">
        <v>19860</v>
      </c>
      <c r="AE396" s="226" t="s">
        <v>39</v>
      </c>
      <c r="AF396" s="226" t="s">
        <v>87</v>
      </c>
      <c r="AG396" s="229">
        <v>0.01</v>
      </c>
    </row>
    <row r="397" spans="1:41" ht="15" customHeight="1" x14ac:dyDescent="0.25">
      <c r="AB397" s="226" t="s">
        <v>69</v>
      </c>
      <c r="AC397" s="227">
        <v>44131</v>
      </c>
      <c r="AD397" s="228">
        <v>11195</v>
      </c>
      <c r="AE397" s="226" t="s">
        <v>88</v>
      </c>
      <c r="AF397" s="226" t="s">
        <v>87</v>
      </c>
      <c r="AG397" s="229">
        <v>0.02</v>
      </c>
    </row>
    <row r="398" spans="1:41" ht="15" customHeight="1" x14ac:dyDescent="0.25">
      <c r="AB398" s="226" t="s">
        <v>72</v>
      </c>
      <c r="AC398" s="227">
        <v>44146</v>
      </c>
      <c r="AD398" s="228">
        <v>7184</v>
      </c>
      <c r="AE398" s="226" t="s">
        <v>39</v>
      </c>
      <c r="AF398" s="226" t="s">
        <v>87</v>
      </c>
      <c r="AG398" s="229">
        <v>0.08</v>
      </c>
    </row>
    <row r="399" spans="1:41" ht="15" customHeight="1" x14ac:dyDescent="0.25">
      <c r="H399" s="6" t="s">
        <v>21</v>
      </c>
      <c r="AB399" s="226" t="s">
        <v>70</v>
      </c>
      <c r="AC399" s="227">
        <v>43946</v>
      </c>
      <c r="AD399" s="228">
        <v>2317</v>
      </c>
      <c r="AE399" s="226" t="s">
        <v>68</v>
      </c>
      <c r="AF399" s="226" t="s">
        <v>86</v>
      </c>
      <c r="AG399" s="229">
        <v>0.01</v>
      </c>
    </row>
    <row r="400" spans="1:41" ht="15" customHeight="1" x14ac:dyDescent="0.25">
      <c r="A400" s="15" t="s">
        <v>20</v>
      </c>
      <c r="B400" t="s">
        <v>22</v>
      </c>
      <c r="G400" s="16" t="s">
        <v>59</v>
      </c>
      <c r="H400" s="1"/>
      <c r="AB400" s="226" t="s">
        <v>69</v>
      </c>
      <c r="AC400" s="227">
        <v>44149</v>
      </c>
      <c r="AD400" s="228">
        <v>5140</v>
      </c>
      <c r="AE400" s="226" t="s">
        <v>41</v>
      </c>
      <c r="AF400" s="226" t="s">
        <v>87</v>
      </c>
      <c r="AG400" s="229">
        <v>0.01</v>
      </c>
    </row>
    <row r="401" spans="2:33" ht="15" customHeight="1" x14ac:dyDescent="0.25">
      <c r="C401" s="249" t="s">
        <v>15</v>
      </c>
      <c r="D401" s="249"/>
      <c r="E401" s="249"/>
      <c r="G401" s="16">
        <v>2</v>
      </c>
      <c r="H401" s="1"/>
      <c r="AB401" s="226" t="s">
        <v>70</v>
      </c>
      <c r="AC401" s="227">
        <v>44256</v>
      </c>
      <c r="AD401" s="228">
        <v>13489</v>
      </c>
      <c r="AE401" s="226" t="s">
        <v>39</v>
      </c>
      <c r="AF401" s="226" t="s">
        <v>87</v>
      </c>
      <c r="AG401" s="229">
        <v>0</v>
      </c>
    </row>
    <row r="402" spans="2:33" ht="15" customHeight="1" x14ac:dyDescent="0.25">
      <c r="B402" s="1"/>
      <c r="C402" s="3" t="s">
        <v>10</v>
      </c>
      <c r="D402" s="3" t="s">
        <v>11</v>
      </c>
      <c r="E402" s="3" t="s">
        <v>12</v>
      </c>
      <c r="F402" s="4" t="s">
        <v>17</v>
      </c>
      <c r="G402" s="4" t="s">
        <v>19</v>
      </c>
      <c r="H402" s="1"/>
      <c r="AB402" s="226" t="s">
        <v>72</v>
      </c>
      <c r="AC402" s="227">
        <v>44695</v>
      </c>
      <c r="AD402" s="228">
        <v>2509</v>
      </c>
      <c r="AE402" s="226" t="s">
        <v>68</v>
      </c>
      <c r="AF402" s="226" t="s">
        <v>87</v>
      </c>
      <c r="AG402" s="229">
        <v>0</v>
      </c>
    </row>
    <row r="403" spans="2:33" ht="15" customHeight="1" x14ac:dyDescent="0.25">
      <c r="B403" s="2">
        <v>45780</v>
      </c>
      <c r="C403" s="3">
        <v>4</v>
      </c>
      <c r="D403" s="3">
        <v>4</v>
      </c>
      <c r="E403" s="3">
        <v>5</v>
      </c>
      <c r="F403" s="1"/>
      <c r="G403" s="1"/>
      <c r="H403" s="1"/>
      <c r="AB403" s="226" t="s">
        <v>85</v>
      </c>
      <c r="AC403" s="227">
        <v>45482</v>
      </c>
      <c r="AD403" s="228">
        <v>15582</v>
      </c>
      <c r="AE403" s="226" t="s">
        <v>68</v>
      </c>
      <c r="AF403" s="226" t="s">
        <v>87</v>
      </c>
      <c r="AG403" s="229">
        <v>0.1</v>
      </c>
    </row>
    <row r="404" spans="2:33" ht="15" customHeight="1" x14ac:dyDescent="0.25">
      <c r="B404" s="2">
        <v>45781</v>
      </c>
      <c r="C404" s="3">
        <v>2</v>
      </c>
      <c r="D404" s="3">
        <v>1</v>
      </c>
      <c r="E404" s="3">
        <v>2</v>
      </c>
      <c r="F404" s="1"/>
      <c r="G404" s="1"/>
      <c r="H404" s="1"/>
      <c r="AB404" s="226" t="s">
        <v>85</v>
      </c>
      <c r="AC404" s="227">
        <v>44163</v>
      </c>
      <c r="AD404" s="228">
        <v>16181</v>
      </c>
      <c r="AE404" s="226" t="s">
        <v>39</v>
      </c>
      <c r="AF404" s="226" t="s">
        <v>87</v>
      </c>
      <c r="AG404" s="229">
        <v>0.01</v>
      </c>
    </row>
    <row r="405" spans="2:33" ht="15" customHeight="1" x14ac:dyDescent="0.25">
      <c r="B405" s="2">
        <v>45782</v>
      </c>
      <c r="C405" s="3">
        <v>1</v>
      </c>
      <c r="D405" s="3">
        <v>3</v>
      </c>
      <c r="E405" s="3">
        <v>2</v>
      </c>
      <c r="F405" s="1"/>
      <c r="G405" s="1"/>
      <c r="H405" s="1"/>
      <c r="AB405" s="226" t="s">
        <v>85</v>
      </c>
      <c r="AC405" s="227">
        <v>44461</v>
      </c>
      <c r="AD405" s="228">
        <v>14810</v>
      </c>
      <c r="AE405" s="226" t="s">
        <v>68</v>
      </c>
      <c r="AF405" s="226" t="s">
        <v>87</v>
      </c>
      <c r="AG405" s="229">
        <v>0.02</v>
      </c>
    </row>
    <row r="406" spans="2:33" ht="15" customHeight="1" x14ac:dyDescent="0.25">
      <c r="B406" s="2">
        <v>45783</v>
      </c>
      <c r="C406" s="3">
        <v>6</v>
      </c>
      <c r="D406" s="3">
        <v>4</v>
      </c>
      <c r="E406" s="3">
        <v>1</v>
      </c>
      <c r="F406" s="1"/>
      <c r="G406" s="1"/>
      <c r="H406" s="1"/>
      <c r="AB406" s="226" t="s">
        <v>85</v>
      </c>
      <c r="AC406" s="227">
        <v>44142</v>
      </c>
      <c r="AD406" s="228">
        <v>8572</v>
      </c>
      <c r="AE406" s="226" t="s">
        <v>68</v>
      </c>
      <c r="AF406" s="226" t="s">
        <v>87</v>
      </c>
      <c r="AG406" s="229">
        <v>0.03</v>
      </c>
    </row>
    <row r="407" spans="2:33" ht="15" customHeight="1" x14ac:dyDescent="0.25">
      <c r="B407" s="2">
        <v>45784</v>
      </c>
      <c r="C407" s="3">
        <v>4</v>
      </c>
      <c r="D407" s="3">
        <v>3</v>
      </c>
      <c r="E407" s="3">
        <v>2</v>
      </c>
      <c r="F407" s="1"/>
      <c r="G407" s="1"/>
      <c r="H407" s="1"/>
      <c r="AB407" s="226" t="s">
        <v>85</v>
      </c>
      <c r="AC407" s="227">
        <v>43984</v>
      </c>
      <c r="AD407" s="228">
        <v>10177</v>
      </c>
      <c r="AE407" s="226" t="s">
        <v>39</v>
      </c>
      <c r="AF407" s="226" t="s">
        <v>87</v>
      </c>
      <c r="AG407" s="229">
        <v>0.08</v>
      </c>
    </row>
    <row r="408" spans="2:33" ht="15" customHeight="1" x14ac:dyDescent="0.25">
      <c r="B408" s="2"/>
      <c r="C408" s="3">
        <v>5</v>
      </c>
      <c r="D408" s="3">
        <v>2</v>
      </c>
      <c r="E408" s="3">
        <v>6</v>
      </c>
      <c r="F408" s="1"/>
      <c r="G408" s="1"/>
      <c r="H408" s="1"/>
      <c r="AB408" s="226" t="s">
        <v>72</v>
      </c>
      <c r="AC408" s="227">
        <v>43962</v>
      </c>
      <c r="AD408" s="228">
        <v>8813</v>
      </c>
      <c r="AE408" s="226" t="s">
        <v>88</v>
      </c>
      <c r="AF408" s="226" t="s">
        <v>87</v>
      </c>
      <c r="AG408" s="229">
        <v>0.02</v>
      </c>
    </row>
    <row r="409" spans="2:33" ht="15" customHeight="1" x14ac:dyDescent="0.25">
      <c r="B409" s="2">
        <v>45786</v>
      </c>
      <c r="C409" s="3">
        <v>3</v>
      </c>
      <c r="D409" s="3">
        <v>2</v>
      </c>
      <c r="E409" s="3">
        <v>3</v>
      </c>
      <c r="F409" s="1"/>
      <c r="G409" s="1"/>
      <c r="H409" s="1"/>
      <c r="AB409" s="226" t="s">
        <v>69</v>
      </c>
      <c r="AC409" s="227">
        <v>44643</v>
      </c>
      <c r="AD409" s="228">
        <v>19546</v>
      </c>
      <c r="AE409" s="226" t="s">
        <v>40</v>
      </c>
      <c r="AF409" s="226" t="s">
        <v>86</v>
      </c>
      <c r="AG409" s="229">
        <v>0.05</v>
      </c>
    </row>
    <row r="410" spans="2:33" x14ac:dyDescent="0.25">
      <c r="B410" s="2">
        <v>45787</v>
      </c>
      <c r="C410" s="3">
        <v>8</v>
      </c>
      <c r="D410" s="3">
        <v>6</v>
      </c>
      <c r="E410" s="3">
        <v>8</v>
      </c>
      <c r="F410" s="1"/>
      <c r="G410" s="1"/>
      <c r="H410" s="1"/>
    </row>
    <row r="411" spans="2:33" x14ac:dyDescent="0.25">
      <c r="B411" s="2">
        <v>45788</v>
      </c>
      <c r="C411" s="3"/>
      <c r="D411" s="3"/>
      <c r="E411" s="3"/>
      <c r="F411" s="1"/>
      <c r="G411" s="1"/>
      <c r="H411" s="1"/>
    </row>
    <row r="412" spans="2:33" x14ac:dyDescent="0.25">
      <c r="B412" s="2">
        <v>45789</v>
      </c>
      <c r="C412" s="3"/>
      <c r="D412" s="3"/>
      <c r="E412" s="3"/>
      <c r="F412" s="1"/>
      <c r="G412" s="1"/>
      <c r="H412" s="1"/>
    </row>
    <row r="413" spans="2:33" x14ac:dyDescent="0.25">
      <c r="B413" s="5"/>
      <c r="C413" s="3"/>
      <c r="D413" s="3"/>
      <c r="E413" s="3"/>
      <c r="F413" s="1"/>
      <c r="G413" s="1"/>
      <c r="H413" s="1"/>
    </row>
    <row r="414" spans="2:33" x14ac:dyDescent="0.25">
      <c r="B414" s="5"/>
      <c r="C414" s="3"/>
      <c r="D414" s="3"/>
      <c r="E414" s="3"/>
      <c r="F414" s="1"/>
      <c r="G414" s="1"/>
      <c r="H414" s="1"/>
    </row>
    <row r="415" spans="2:33" x14ac:dyDescent="0.25">
      <c r="B415" s="5"/>
      <c r="C415" s="3"/>
      <c r="D415" s="3"/>
      <c r="E415" s="3"/>
      <c r="F415" s="1"/>
      <c r="G415" s="1"/>
      <c r="H415" s="1"/>
    </row>
    <row r="416" spans="2:33" x14ac:dyDescent="0.25">
      <c r="B416" s="3" t="s">
        <v>2</v>
      </c>
      <c r="C416" s="1"/>
      <c r="D416" s="1"/>
      <c r="E416" s="1"/>
      <c r="F416" s="1"/>
      <c r="G416" s="1"/>
      <c r="H416" s="1"/>
    </row>
    <row r="417" spans="1:7" x14ac:dyDescent="0.25">
      <c r="B417" s="3" t="s">
        <v>3</v>
      </c>
      <c r="C417" s="1"/>
      <c r="D417" s="1"/>
      <c r="E417" s="1"/>
      <c r="F417" s="1"/>
      <c r="G417" s="1"/>
    </row>
    <row r="418" spans="1:7" x14ac:dyDescent="0.25">
      <c r="B418" s="3" t="s">
        <v>13</v>
      </c>
      <c r="C418" s="1"/>
      <c r="D418" s="1"/>
      <c r="E418" s="1"/>
      <c r="F418" s="1"/>
      <c r="G418" s="1"/>
    </row>
    <row r="419" spans="1:7" x14ac:dyDescent="0.25">
      <c r="B419" s="3" t="s">
        <v>14</v>
      </c>
      <c r="C419" s="1"/>
      <c r="D419" s="1"/>
      <c r="E419" s="1"/>
      <c r="F419" s="1"/>
      <c r="G419" s="1"/>
    </row>
    <row r="423" spans="1:7" x14ac:dyDescent="0.25">
      <c r="A423" s="15" t="s">
        <v>45</v>
      </c>
    </row>
    <row r="424" spans="1:7" x14ac:dyDescent="0.25">
      <c r="B424" s="7" t="s">
        <v>38</v>
      </c>
      <c r="C424" s="7" t="s">
        <v>37</v>
      </c>
      <c r="D424" s="7" t="s">
        <v>35</v>
      </c>
      <c r="E424" s="7" t="s">
        <v>36</v>
      </c>
    </row>
    <row r="425" spans="1:7" x14ac:dyDescent="0.25">
      <c r="B425" s="1" t="s">
        <v>23</v>
      </c>
      <c r="C425" s="1" t="s">
        <v>16</v>
      </c>
      <c r="D425" s="1" t="s">
        <v>39</v>
      </c>
      <c r="E425" s="1">
        <v>82</v>
      </c>
    </row>
    <row r="426" spans="1:7" x14ac:dyDescent="0.25">
      <c r="B426" s="1" t="s">
        <v>24</v>
      </c>
      <c r="C426" s="1" t="s">
        <v>16</v>
      </c>
      <c r="D426" s="1" t="s">
        <v>39</v>
      </c>
      <c r="E426" s="1">
        <v>75</v>
      </c>
    </row>
    <row r="427" spans="1:7" x14ac:dyDescent="0.25">
      <c r="B427" s="1" t="s">
        <v>25</v>
      </c>
      <c r="C427" s="1" t="s">
        <v>16</v>
      </c>
      <c r="D427" s="1" t="s">
        <v>39</v>
      </c>
      <c r="E427" s="1">
        <v>86</v>
      </c>
    </row>
    <row r="428" spans="1:7" x14ac:dyDescent="0.25">
      <c r="B428" s="1" t="s">
        <v>26</v>
      </c>
      <c r="C428" s="1" t="s">
        <v>16</v>
      </c>
      <c r="D428" s="1" t="s">
        <v>39</v>
      </c>
      <c r="E428" s="1">
        <v>79</v>
      </c>
    </row>
    <row r="429" spans="1:7" x14ac:dyDescent="0.25">
      <c r="B429" s="1" t="s">
        <v>27</v>
      </c>
      <c r="C429" s="1" t="s">
        <v>16</v>
      </c>
      <c r="D429" s="1" t="s">
        <v>39</v>
      </c>
      <c r="E429" s="1">
        <v>61</v>
      </c>
    </row>
    <row r="430" spans="1:7" x14ac:dyDescent="0.25">
      <c r="B430" s="1" t="s">
        <v>28</v>
      </c>
      <c r="C430" s="1" t="s">
        <v>16</v>
      </c>
      <c r="D430" s="1" t="s">
        <v>40</v>
      </c>
      <c r="E430" s="1">
        <v>57</v>
      </c>
    </row>
    <row r="431" spans="1:7" x14ac:dyDescent="0.25">
      <c r="B431" s="1" t="s">
        <v>29</v>
      </c>
      <c r="C431" s="1" t="s">
        <v>16</v>
      </c>
      <c r="D431" s="1" t="s">
        <v>40</v>
      </c>
      <c r="E431" s="1">
        <v>20</v>
      </c>
    </row>
    <row r="432" spans="1:7" x14ac:dyDescent="0.25">
      <c r="B432" s="1" t="s">
        <v>30</v>
      </c>
      <c r="C432" s="1" t="s">
        <v>16</v>
      </c>
      <c r="D432" s="1" t="s">
        <v>40</v>
      </c>
      <c r="E432" s="1">
        <v>34</v>
      </c>
    </row>
    <row r="433" spans="2:5" x14ac:dyDescent="0.25">
      <c r="B433" s="1" t="s">
        <v>31</v>
      </c>
      <c r="C433" s="1" t="s">
        <v>16</v>
      </c>
      <c r="D433" s="1" t="s">
        <v>41</v>
      </c>
      <c r="E433" s="1">
        <v>28</v>
      </c>
    </row>
    <row r="434" spans="2:5" x14ac:dyDescent="0.25">
      <c r="B434" s="1" t="s">
        <v>32</v>
      </c>
      <c r="C434" s="1" t="s">
        <v>16</v>
      </c>
      <c r="D434" s="1" t="s">
        <v>41</v>
      </c>
      <c r="E434" s="1">
        <v>65</v>
      </c>
    </row>
    <row r="435" spans="2:5" x14ac:dyDescent="0.25">
      <c r="B435" s="1" t="s">
        <v>33</v>
      </c>
      <c r="C435" s="1" t="s">
        <v>16</v>
      </c>
      <c r="D435" s="1" t="s">
        <v>41</v>
      </c>
      <c r="E435" s="1">
        <v>27</v>
      </c>
    </row>
    <row r="436" spans="2:5" x14ac:dyDescent="0.25">
      <c r="B436" s="1" t="s">
        <v>34</v>
      </c>
      <c r="C436" s="1" t="s">
        <v>16</v>
      </c>
      <c r="D436" s="1" t="s">
        <v>41</v>
      </c>
      <c r="E436" s="1">
        <v>67</v>
      </c>
    </row>
    <row r="437" spans="2:5" x14ac:dyDescent="0.25">
      <c r="B437" s="1" t="s">
        <v>23</v>
      </c>
      <c r="C437" s="1" t="s">
        <v>10</v>
      </c>
      <c r="D437" s="1" t="s">
        <v>39</v>
      </c>
      <c r="E437" s="1">
        <v>43</v>
      </c>
    </row>
    <row r="438" spans="2:5" x14ac:dyDescent="0.25">
      <c r="B438" s="1" t="s">
        <v>24</v>
      </c>
      <c r="C438" s="1" t="s">
        <v>10</v>
      </c>
      <c r="D438" s="1" t="s">
        <v>39</v>
      </c>
      <c r="E438" s="1">
        <v>32</v>
      </c>
    </row>
    <row r="439" spans="2:5" x14ac:dyDescent="0.25">
      <c r="B439" s="1" t="s">
        <v>25</v>
      </c>
      <c r="C439" s="1" t="s">
        <v>10</v>
      </c>
      <c r="D439" s="1" t="s">
        <v>39</v>
      </c>
      <c r="E439" s="1">
        <v>33</v>
      </c>
    </row>
    <row r="440" spans="2:5" x14ac:dyDescent="0.25">
      <c r="B440" s="1" t="s">
        <v>26</v>
      </c>
      <c r="C440" s="1" t="s">
        <v>10</v>
      </c>
      <c r="D440" s="1" t="s">
        <v>39</v>
      </c>
      <c r="E440" s="1">
        <v>22</v>
      </c>
    </row>
    <row r="441" spans="2:5" x14ac:dyDescent="0.25">
      <c r="B441" s="1" t="s">
        <v>27</v>
      </c>
      <c r="C441" s="1" t="s">
        <v>10</v>
      </c>
      <c r="D441" s="1" t="s">
        <v>40</v>
      </c>
      <c r="E441" s="1">
        <v>32</v>
      </c>
    </row>
    <row r="442" spans="2:5" x14ac:dyDescent="0.25">
      <c r="B442" s="1" t="s">
        <v>28</v>
      </c>
      <c r="C442" s="1" t="s">
        <v>10</v>
      </c>
      <c r="D442" s="1" t="s">
        <v>40</v>
      </c>
      <c r="E442" s="1">
        <v>68</v>
      </c>
    </row>
    <row r="443" spans="2:5" x14ac:dyDescent="0.25">
      <c r="B443" s="1" t="s">
        <v>29</v>
      </c>
      <c r="C443" s="1" t="s">
        <v>10</v>
      </c>
      <c r="D443" s="1" t="s">
        <v>40</v>
      </c>
      <c r="E443" s="1">
        <v>29</v>
      </c>
    </row>
    <row r="444" spans="2:5" x14ac:dyDescent="0.25">
      <c r="B444" s="1" t="s">
        <v>30</v>
      </c>
      <c r="C444" s="1" t="s">
        <v>10</v>
      </c>
      <c r="D444" s="1" t="s">
        <v>40</v>
      </c>
      <c r="E444" s="1">
        <v>70</v>
      </c>
    </row>
    <row r="445" spans="2:5" x14ac:dyDescent="0.25">
      <c r="B445" s="1" t="s">
        <v>31</v>
      </c>
      <c r="C445" s="1" t="s">
        <v>10</v>
      </c>
      <c r="D445" s="1" t="s">
        <v>40</v>
      </c>
      <c r="E445" s="1">
        <v>96</v>
      </c>
    </row>
    <row r="446" spans="2:5" x14ac:dyDescent="0.25">
      <c r="B446" s="1" t="s">
        <v>32</v>
      </c>
      <c r="C446" s="1" t="s">
        <v>10</v>
      </c>
      <c r="D446" s="1" t="s">
        <v>41</v>
      </c>
      <c r="E446" s="1">
        <v>80</v>
      </c>
    </row>
    <row r="447" spans="2:5" x14ac:dyDescent="0.25">
      <c r="B447" s="1" t="s">
        <v>33</v>
      </c>
      <c r="C447" s="1" t="s">
        <v>10</v>
      </c>
      <c r="D447" s="1" t="s">
        <v>41</v>
      </c>
      <c r="E447" s="1">
        <v>62</v>
      </c>
    </row>
    <row r="448" spans="2:5" x14ac:dyDescent="0.25">
      <c r="B448" s="1" t="s">
        <v>34</v>
      </c>
      <c r="C448" s="1" t="s">
        <v>10</v>
      </c>
      <c r="D448" s="1" t="s">
        <v>41</v>
      </c>
      <c r="E448" s="1">
        <v>77</v>
      </c>
    </row>
    <row r="449" spans="2:5" x14ac:dyDescent="0.25">
      <c r="B449" s="1" t="s">
        <v>23</v>
      </c>
      <c r="C449" s="1" t="s">
        <v>12</v>
      </c>
      <c r="D449" s="1" t="s">
        <v>39</v>
      </c>
      <c r="E449" s="1">
        <v>61</v>
      </c>
    </row>
    <row r="450" spans="2:5" x14ac:dyDescent="0.25">
      <c r="B450" s="1" t="s">
        <v>24</v>
      </c>
      <c r="C450" s="1" t="s">
        <v>12</v>
      </c>
      <c r="D450" s="1" t="s">
        <v>39</v>
      </c>
      <c r="E450" s="1">
        <v>33</v>
      </c>
    </row>
    <row r="451" spans="2:5" x14ac:dyDescent="0.25">
      <c r="B451" s="1" t="s">
        <v>25</v>
      </c>
      <c r="C451" s="1" t="s">
        <v>12</v>
      </c>
      <c r="D451" s="1" t="s">
        <v>39</v>
      </c>
      <c r="E451" s="1">
        <v>53</v>
      </c>
    </row>
    <row r="452" spans="2:5" x14ac:dyDescent="0.25">
      <c r="B452" s="1" t="s">
        <v>26</v>
      </c>
      <c r="C452" s="1" t="s">
        <v>12</v>
      </c>
      <c r="D452" s="1" t="s">
        <v>39</v>
      </c>
      <c r="E452" s="1">
        <v>25</v>
      </c>
    </row>
    <row r="453" spans="2:5" x14ac:dyDescent="0.25">
      <c r="B453" s="1" t="s">
        <v>27</v>
      </c>
      <c r="C453" s="1" t="s">
        <v>12</v>
      </c>
      <c r="D453" s="1" t="s">
        <v>40</v>
      </c>
      <c r="E453" s="1">
        <v>73</v>
      </c>
    </row>
    <row r="454" spans="2:5" x14ac:dyDescent="0.25">
      <c r="B454" s="1" t="s">
        <v>28</v>
      </c>
      <c r="C454" s="1" t="s">
        <v>12</v>
      </c>
      <c r="D454" s="1" t="s">
        <v>40</v>
      </c>
      <c r="E454" s="1">
        <v>40</v>
      </c>
    </row>
    <row r="455" spans="2:5" x14ac:dyDescent="0.25">
      <c r="B455" s="1" t="s">
        <v>29</v>
      </c>
      <c r="C455" s="1" t="s">
        <v>12</v>
      </c>
      <c r="D455" s="1" t="s">
        <v>40</v>
      </c>
      <c r="E455" s="1">
        <v>77</v>
      </c>
    </row>
    <row r="456" spans="2:5" x14ac:dyDescent="0.25">
      <c r="B456" s="1" t="s">
        <v>30</v>
      </c>
      <c r="C456" s="1" t="s">
        <v>12</v>
      </c>
      <c r="D456" s="1" t="s">
        <v>40</v>
      </c>
      <c r="E456" s="1">
        <v>86</v>
      </c>
    </row>
    <row r="457" spans="2:5" x14ac:dyDescent="0.25">
      <c r="B457" s="1" t="s">
        <v>31</v>
      </c>
      <c r="C457" s="1" t="s">
        <v>12</v>
      </c>
      <c r="D457" s="1" t="s">
        <v>40</v>
      </c>
      <c r="E457" s="1">
        <v>42</v>
      </c>
    </row>
    <row r="458" spans="2:5" x14ac:dyDescent="0.25">
      <c r="B458" s="1" t="s">
        <v>32</v>
      </c>
      <c r="C458" s="1" t="s">
        <v>12</v>
      </c>
      <c r="D458" s="1" t="s">
        <v>41</v>
      </c>
      <c r="E458" s="1">
        <v>84</v>
      </c>
    </row>
    <row r="459" spans="2:5" x14ac:dyDescent="0.25">
      <c r="B459" s="1" t="s">
        <v>33</v>
      </c>
      <c r="C459" s="1" t="s">
        <v>12</v>
      </c>
      <c r="D459" s="1" t="s">
        <v>41</v>
      </c>
      <c r="E459" s="1">
        <v>80</v>
      </c>
    </row>
    <row r="460" spans="2:5" x14ac:dyDescent="0.25">
      <c r="B460" s="1" t="s">
        <v>34</v>
      </c>
      <c r="C460" s="1" t="s">
        <v>12</v>
      </c>
      <c r="D460" s="1" t="s">
        <v>41</v>
      </c>
      <c r="E460" s="1">
        <v>48</v>
      </c>
    </row>
    <row r="461" spans="2:5" x14ac:dyDescent="0.25">
      <c r="B461" s="1" t="s">
        <v>23</v>
      </c>
      <c r="C461" s="1" t="s">
        <v>42</v>
      </c>
      <c r="D461" s="1" t="s">
        <v>39</v>
      </c>
      <c r="E461" s="1">
        <v>37</v>
      </c>
    </row>
    <row r="462" spans="2:5" x14ac:dyDescent="0.25">
      <c r="B462" s="1" t="s">
        <v>24</v>
      </c>
      <c r="C462" s="1" t="s">
        <v>42</v>
      </c>
      <c r="D462" s="1" t="s">
        <v>39</v>
      </c>
      <c r="E462" s="1">
        <v>47</v>
      </c>
    </row>
    <row r="463" spans="2:5" x14ac:dyDescent="0.25">
      <c r="B463" s="1" t="s">
        <v>25</v>
      </c>
      <c r="C463" s="1" t="s">
        <v>42</v>
      </c>
      <c r="D463" s="1" t="s">
        <v>39</v>
      </c>
      <c r="E463" s="1">
        <v>62</v>
      </c>
    </row>
    <row r="464" spans="2:5" x14ac:dyDescent="0.25">
      <c r="B464" s="1" t="s">
        <v>26</v>
      </c>
      <c r="C464" s="1" t="s">
        <v>42</v>
      </c>
      <c r="D464" s="1" t="s">
        <v>40</v>
      </c>
      <c r="E464" s="1">
        <v>98</v>
      </c>
    </row>
    <row r="465" spans="2:5" x14ac:dyDescent="0.25">
      <c r="B465" s="1" t="s">
        <v>27</v>
      </c>
      <c r="C465" s="1" t="s">
        <v>42</v>
      </c>
      <c r="D465" s="1" t="s">
        <v>40</v>
      </c>
      <c r="E465" s="1">
        <v>63</v>
      </c>
    </row>
    <row r="466" spans="2:5" x14ac:dyDescent="0.25">
      <c r="B466" s="1" t="s">
        <v>28</v>
      </c>
      <c r="C466" s="1" t="s">
        <v>42</v>
      </c>
      <c r="D466" s="1" t="s">
        <v>40</v>
      </c>
      <c r="E466" s="1">
        <v>89</v>
      </c>
    </row>
    <row r="467" spans="2:5" x14ac:dyDescent="0.25">
      <c r="B467" s="1" t="s">
        <v>29</v>
      </c>
      <c r="C467" s="1" t="s">
        <v>42</v>
      </c>
      <c r="D467" s="1" t="s">
        <v>40</v>
      </c>
      <c r="E467" s="1">
        <v>72</v>
      </c>
    </row>
    <row r="468" spans="2:5" x14ac:dyDescent="0.25">
      <c r="B468" s="1" t="s">
        <v>30</v>
      </c>
      <c r="C468" s="1" t="s">
        <v>42</v>
      </c>
      <c r="D468" s="1" t="s">
        <v>40</v>
      </c>
      <c r="E468" s="1">
        <v>72</v>
      </c>
    </row>
    <row r="469" spans="2:5" x14ac:dyDescent="0.25">
      <c r="B469" s="1" t="s">
        <v>31</v>
      </c>
      <c r="C469" s="1" t="s">
        <v>42</v>
      </c>
      <c r="D469" s="1" t="s">
        <v>41</v>
      </c>
      <c r="E469" s="1">
        <v>23</v>
      </c>
    </row>
    <row r="470" spans="2:5" x14ac:dyDescent="0.25">
      <c r="B470" s="1" t="s">
        <v>32</v>
      </c>
      <c r="C470" s="1" t="s">
        <v>42</v>
      </c>
      <c r="D470" s="1" t="s">
        <v>41</v>
      </c>
      <c r="E470" s="1">
        <v>92</v>
      </c>
    </row>
    <row r="471" spans="2:5" x14ac:dyDescent="0.25">
      <c r="B471" s="1" t="s">
        <v>33</v>
      </c>
      <c r="C471" s="1" t="s">
        <v>42</v>
      </c>
      <c r="D471" s="1" t="s">
        <v>41</v>
      </c>
      <c r="E471" s="1">
        <v>83</v>
      </c>
    </row>
    <row r="472" spans="2:5" x14ac:dyDescent="0.25">
      <c r="B472" s="1" t="s">
        <v>34</v>
      </c>
      <c r="C472" s="1" t="s">
        <v>42</v>
      </c>
      <c r="D472" s="1" t="s">
        <v>41</v>
      </c>
      <c r="E472" s="1">
        <v>63</v>
      </c>
    </row>
    <row r="473" spans="2:5" x14ac:dyDescent="0.25">
      <c r="B473" s="1" t="s">
        <v>23</v>
      </c>
      <c r="C473" s="1" t="s">
        <v>18</v>
      </c>
      <c r="D473" s="1" t="s">
        <v>39</v>
      </c>
      <c r="E473" s="1">
        <v>82</v>
      </c>
    </row>
    <row r="474" spans="2:5" x14ac:dyDescent="0.25">
      <c r="B474" s="1" t="s">
        <v>24</v>
      </c>
      <c r="C474" s="1" t="s">
        <v>18</v>
      </c>
      <c r="D474" s="1" t="s">
        <v>39</v>
      </c>
      <c r="E474" s="1">
        <v>100</v>
      </c>
    </row>
    <row r="475" spans="2:5" x14ac:dyDescent="0.25">
      <c r="B475" s="1" t="s">
        <v>25</v>
      </c>
      <c r="C475" s="1" t="s">
        <v>18</v>
      </c>
      <c r="D475" s="1" t="s">
        <v>40</v>
      </c>
      <c r="E475" s="1">
        <v>61</v>
      </c>
    </row>
    <row r="476" spans="2:5" x14ac:dyDescent="0.25">
      <c r="B476" s="1" t="s">
        <v>26</v>
      </c>
      <c r="C476" s="1" t="s">
        <v>18</v>
      </c>
      <c r="D476" s="1" t="s">
        <v>40</v>
      </c>
      <c r="E476" s="1">
        <v>26</v>
      </c>
    </row>
    <row r="477" spans="2:5" x14ac:dyDescent="0.25">
      <c r="B477" s="1" t="s">
        <v>27</v>
      </c>
      <c r="C477" s="1" t="s">
        <v>18</v>
      </c>
      <c r="D477" s="1" t="s">
        <v>40</v>
      </c>
      <c r="E477" s="1">
        <v>47</v>
      </c>
    </row>
    <row r="478" spans="2:5" x14ac:dyDescent="0.25">
      <c r="B478" s="1" t="s">
        <v>28</v>
      </c>
      <c r="C478" s="1" t="s">
        <v>18</v>
      </c>
      <c r="D478" s="1" t="s">
        <v>40</v>
      </c>
      <c r="E478" s="1">
        <v>74</v>
      </c>
    </row>
    <row r="479" spans="2:5" x14ac:dyDescent="0.25">
      <c r="B479" s="1" t="s">
        <v>29</v>
      </c>
      <c r="C479" s="1" t="s">
        <v>18</v>
      </c>
      <c r="D479" s="1" t="s">
        <v>40</v>
      </c>
      <c r="E479" s="1">
        <v>49</v>
      </c>
    </row>
    <row r="480" spans="2:5" x14ac:dyDescent="0.25">
      <c r="B480" s="1" t="s">
        <v>30</v>
      </c>
      <c r="C480" s="1" t="s">
        <v>18</v>
      </c>
      <c r="D480" s="1" t="s">
        <v>41</v>
      </c>
      <c r="E480" s="1">
        <v>100</v>
      </c>
    </row>
    <row r="481" spans="2:10" x14ac:dyDescent="0.25">
      <c r="B481" s="1" t="s">
        <v>31</v>
      </c>
      <c r="C481" s="1" t="s">
        <v>18</v>
      </c>
      <c r="D481" s="1" t="s">
        <v>41</v>
      </c>
      <c r="E481" s="1">
        <v>69</v>
      </c>
    </row>
    <row r="482" spans="2:10" x14ac:dyDescent="0.25">
      <c r="B482" s="1" t="s">
        <v>32</v>
      </c>
      <c r="C482" s="1" t="s">
        <v>18</v>
      </c>
      <c r="D482" s="1" t="s">
        <v>41</v>
      </c>
      <c r="E482" s="1">
        <v>50</v>
      </c>
    </row>
    <row r="483" spans="2:10" x14ac:dyDescent="0.25">
      <c r="B483" s="1" t="s">
        <v>33</v>
      </c>
      <c r="C483" s="1" t="s">
        <v>18</v>
      </c>
      <c r="D483" s="1" t="s">
        <v>41</v>
      </c>
      <c r="E483" s="1">
        <v>68</v>
      </c>
    </row>
    <row r="484" spans="2:10" x14ac:dyDescent="0.25">
      <c r="B484" s="1" t="s">
        <v>34</v>
      </c>
      <c r="C484" s="1" t="s">
        <v>18</v>
      </c>
      <c r="D484" s="1" t="s">
        <v>41</v>
      </c>
      <c r="E484" s="1">
        <v>42</v>
      </c>
    </row>
    <row r="485" spans="2:10" x14ac:dyDescent="0.25">
      <c r="B485" s="1" t="s">
        <v>23</v>
      </c>
      <c r="C485" s="1" t="s">
        <v>11</v>
      </c>
      <c r="D485" s="1" t="s">
        <v>39</v>
      </c>
      <c r="E485" s="1">
        <v>45</v>
      </c>
    </row>
    <row r="486" spans="2:10" x14ac:dyDescent="0.25">
      <c r="B486" s="1" t="s">
        <v>24</v>
      </c>
      <c r="C486" s="1" t="s">
        <v>11</v>
      </c>
      <c r="D486" s="1" t="s">
        <v>39</v>
      </c>
      <c r="E486" s="1">
        <v>39</v>
      </c>
    </row>
    <row r="487" spans="2:10" x14ac:dyDescent="0.25">
      <c r="B487" s="1" t="s">
        <v>25</v>
      </c>
      <c r="C487" s="1" t="s">
        <v>11</v>
      </c>
      <c r="D487" s="1" t="s">
        <v>39</v>
      </c>
      <c r="E487" s="1">
        <v>92</v>
      </c>
    </row>
    <row r="488" spans="2:10" x14ac:dyDescent="0.25">
      <c r="B488" s="1" t="s">
        <v>26</v>
      </c>
      <c r="C488" s="1" t="s">
        <v>11</v>
      </c>
      <c r="D488" s="1" t="s">
        <v>39</v>
      </c>
      <c r="E488" s="1">
        <v>37</v>
      </c>
    </row>
    <row r="489" spans="2:10" x14ac:dyDescent="0.25">
      <c r="B489" s="1" t="s">
        <v>27</v>
      </c>
      <c r="C489" s="1" t="s">
        <v>11</v>
      </c>
      <c r="D489" s="1" t="s">
        <v>40</v>
      </c>
      <c r="E489" s="1">
        <v>53</v>
      </c>
    </row>
    <row r="490" spans="2:10" x14ac:dyDescent="0.25">
      <c r="B490" s="1" t="s">
        <v>28</v>
      </c>
      <c r="C490" s="1" t="s">
        <v>11</v>
      </c>
      <c r="D490" s="1" t="s">
        <v>40</v>
      </c>
      <c r="E490" s="1">
        <v>83</v>
      </c>
    </row>
    <row r="491" spans="2:10" x14ac:dyDescent="0.25">
      <c r="B491" s="1" t="s">
        <v>29</v>
      </c>
      <c r="C491" s="1" t="s">
        <v>11</v>
      </c>
      <c r="D491" s="1" t="s">
        <v>40</v>
      </c>
      <c r="E491" s="1">
        <v>51</v>
      </c>
    </row>
    <row r="492" spans="2:10" x14ac:dyDescent="0.25">
      <c r="B492" s="1" t="s">
        <v>30</v>
      </c>
      <c r="C492" s="1" t="s">
        <v>11</v>
      </c>
      <c r="D492" s="1" t="s">
        <v>40</v>
      </c>
      <c r="E492" s="1">
        <v>71</v>
      </c>
    </row>
    <row r="493" spans="2:10" x14ac:dyDescent="0.25">
      <c r="B493" s="1" t="s">
        <v>31</v>
      </c>
      <c r="C493" s="1" t="s">
        <v>11</v>
      </c>
      <c r="D493" s="1" t="s">
        <v>41</v>
      </c>
      <c r="E493" s="1">
        <v>46</v>
      </c>
    </row>
    <row r="494" spans="2:10" x14ac:dyDescent="0.25">
      <c r="B494" s="1" t="s">
        <v>32</v>
      </c>
      <c r="C494" s="1" t="s">
        <v>11</v>
      </c>
      <c r="D494" s="1" t="s">
        <v>41</v>
      </c>
      <c r="E494" s="1">
        <v>80</v>
      </c>
    </row>
    <row r="495" spans="2:10" x14ac:dyDescent="0.25">
      <c r="B495" s="1" t="s">
        <v>33</v>
      </c>
      <c r="C495" s="1" t="s">
        <v>11</v>
      </c>
      <c r="D495" s="1" t="s">
        <v>41</v>
      </c>
      <c r="E495" s="1">
        <v>66</v>
      </c>
      <c r="I495" t="s">
        <v>29</v>
      </c>
      <c r="J495" t="s">
        <v>30</v>
      </c>
    </row>
    <row r="496" spans="2:10" x14ac:dyDescent="0.25">
      <c r="B496" s="1" t="s">
        <v>34</v>
      </c>
      <c r="C496" s="1" t="s">
        <v>11</v>
      </c>
      <c r="D496" s="1" t="s">
        <v>41</v>
      </c>
      <c r="E496" s="1">
        <v>81</v>
      </c>
      <c r="I496">
        <v>34</v>
      </c>
      <c r="J496">
        <v>52</v>
      </c>
    </row>
    <row r="497" spans="1:14" x14ac:dyDescent="0.25">
      <c r="I497">
        <v>60</v>
      </c>
      <c r="J497">
        <v>43</v>
      </c>
    </row>
    <row r="498" spans="1:14" x14ac:dyDescent="0.25">
      <c r="B498" t="s">
        <v>43</v>
      </c>
      <c r="I498">
        <v>48</v>
      </c>
      <c r="J498">
        <v>57</v>
      </c>
      <c r="K498" t="s">
        <v>31</v>
      </c>
      <c r="L498" t="s">
        <v>32</v>
      </c>
      <c r="M498" t="s">
        <v>33</v>
      </c>
      <c r="N498" t="s">
        <v>34</v>
      </c>
    </row>
    <row r="499" spans="1:14" x14ac:dyDescent="0.25">
      <c r="B499" t="s">
        <v>44</v>
      </c>
      <c r="I499">
        <v>32</v>
      </c>
      <c r="J499">
        <v>33</v>
      </c>
      <c r="K499">
        <v>32</v>
      </c>
      <c r="L499">
        <v>35</v>
      </c>
      <c r="M499">
        <v>38</v>
      </c>
      <c r="N499">
        <v>53</v>
      </c>
    </row>
    <row r="500" spans="1:14" x14ac:dyDescent="0.25">
      <c r="B500" t="s">
        <v>52</v>
      </c>
      <c r="K500">
        <v>51</v>
      </c>
      <c r="L500">
        <v>40</v>
      </c>
      <c r="M500">
        <v>44</v>
      </c>
      <c r="N500">
        <v>48</v>
      </c>
    </row>
    <row r="501" spans="1:14" x14ac:dyDescent="0.25">
      <c r="B501" t="s">
        <v>58</v>
      </c>
      <c r="K501">
        <v>48</v>
      </c>
      <c r="L501">
        <v>25</v>
      </c>
      <c r="M501">
        <v>50</v>
      </c>
      <c r="N501">
        <v>41</v>
      </c>
    </row>
    <row r="502" spans="1:14" x14ac:dyDescent="0.25">
      <c r="B502" t="s">
        <v>61</v>
      </c>
      <c r="H502" t="s">
        <v>28</v>
      </c>
      <c r="K502">
        <v>23</v>
      </c>
      <c r="L502">
        <v>24</v>
      </c>
      <c r="M502">
        <v>58</v>
      </c>
      <c r="N502">
        <v>27</v>
      </c>
    </row>
    <row r="503" spans="1:14" x14ac:dyDescent="0.25">
      <c r="H503">
        <v>37</v>
      </c>
    </row>
    <row r="504" spans="1:14" x14ac:dyDescent="0.25">
      <c r="H504">
        <v>35</v>
      </c>
    </row>
    <row r="505" spans="1:14" x14ac:dyDescent="0.25">
      <c r="C505" t="s">
        <v>23</v>
      </c>
      <c r="D505" t="s">
        <v>24</v>
      </c>
      <c r="E505" t="s">
        <v>25</v>
      </c>
      <c r="F505" t="s">
        <v>26</v>
      </c>
      <c r="G505" t="s">
        <v>27</v>
      </c>
      <c r="H505">
        <v>21</v>
      </c>
    </row>
    <row r="506" spans="1:14" x14ac:dyDescent="0.25">
      <c r="B506" t="s">
        <v>11</v>
      </c>
      <c r="C506">
        <v>26</v>
      </c>
      <c r="D506">
        <v>59</v>
      </c>
      <c r="E506">
        <v>20</v>
      </c>
      <c r="F506">
        <v>42</v>
      </c>
      <c r="G506">
        <v>39</v>
      </c>
      <c r="H506">
        <v>43</v>
      </c>
    </row>
    <row r="507" spans="1:14" x14ac:dyDescent="0.25">
      <c r="B507" t="s">
        <v>54</v>
      </c>
      <c r="C507">
        <v>56</v>
      </c>
      <c r="D507">
        <v>42</v>
      </c>
      <c r="E507">
        <v>24</v>
      </c>
      <c r="F507">
        <v>22</v>
      </c>
      <c r="G507">
        <v>25</v>
      </c>
    </row>
    <row r="508" spans="1:14" x14ac:dyDescent="0.25">
      <c r="B508" t="s">
        <v>55</v>
      </c>
      <c r="C508">
        <v>27</v>
      </c>
      <c r="D508">
        <v>29</v>
      </c>
      <c r="E508">
        <v>30</v>
      </c>
      <c r="F508">
        <v>59</v>
      </c>
      <c r="G508">
        <v>37</v>
      </c>
    </row>
    <row r="509" spans="1:14" x14ac:dyDescent="0.25">
      <c r="B509" t="s">
        <v>16</v>
      </c>
      <c r="C509">
        <v>50</v>
      </c>
      <c r="D509">
        <v>51</v>
      </c>
      <c r="E509">
        <v>43</v>
      </c>
      <c r="F509">
        <v>58</v>
      </c>
      <c r="G509">
        <v>40</v>
      </c>
    </row>
    <row r="510" spans="1:14" x14ac:dyDescent="0.25">
      <c r="A510" s="14" t="s">
        <v>78</v>
      </c>
    </row>
    <row r="511" spans="1:14" x14ac:dyDescent="0.25">
      <c r="A511">
        <v>1</v>
      </c>
      <c r="B511" t="s">
        <v>60</v>
      </c>
    </row>
    <row r="513" spans="1:5" x14ac:dyDescent="0.25">
      <c r="A513">
        <v>2</v>
      </c>
      <c r="B513" t="s">
        <v>57</v>
      </c>
      <c r="C513" t="s">
        <v>11</v>
      </c>
      <c r="D513" t="s">
        <v>54</v>
      </c>
      <c r="E513" t="s">
        <v>56</v>
      </c>
    </row>
    <row r="514" spans="1:5" x14ac:dyDescent="0.25">
      <c r="B514" t="s">
        <v>23</v>
      </c>
    </row>
    <row r="515" spans="1:5" x14ac:dyDescent="0.25">
      <c r="B515" t="s">
        <v>24</v>
      </c>
    </row>
    <row r="516" spans="1:5" x14ac:dyDescent="0.25">
      <c r="B516" t="s">
        <v>56</v>
      </c>
    </row>
    <row r="528" spans="1:5" x14ac:dyDescent="0.25">
      <c r="A528" s="14" t="s">
        <v>79</v>
      </c>
    </row>
    <row r="529" spans="2:5" x14ac:dyDescent="0.25">
      <c r="B529" t="s">
        <v>77</v>
      </c>
    </row>
    <row r="530" spans="2:5" x14ac:dyDescent="0.25">
      <c r="B530" t="s">
        <v>35</v>
      </c>
      <c r="C530" t="s">
        <v>38</v>
      </c>
      <c r="D530" t="s">
        <v>76</v>
      </c>
      <c r="E530" t="s">
        <v>80</v>
      </c>
    </row>
    <row r="531" spans="2:5" x14ac:dyDescent="0.25">
      <c r="B531" t="s">
        <v>39</v>
      </c>
      <c r="C531" t="s">
        <v>23</v>
      </c>
      <c r="D531">
        <v>135</v>
      </c>
    </row>
    <row r="532" spans="2:5" x14ac:dyDescent="0.25">
      <c r="B532" t="s">
        <v>39</v>
      </c>
      <c r="C532" t="s">
        <v>24</v>
      </c>
      <c r="D532">
        <v>143</v>
      </c>
    </row>
    <row r="533" spans="2:5" x14ac:dyDescent="0.25">
      <c r="B533" t="s">
        <v>39</v>
      </c>
      <c r="C533" t="s">
        <v>25</v>
      </c>
      <c r="D533">
        <v>148</v>
      </c>
    </row>
    <row r="534" spans="2:5" x14ac:dyDescent="0.25">
      <c r="B534" t="s">
        <v>39</v>
      </c>
      <c r="C534" t="s">
        <v>26</v>
      </c>
      <c r="D534">
        <v>131</v>
      </c>
    </row>
    <row r="535" spans="2:5" x14ac:dyDescent="0.25">
      <c r="B535" t="s">
        <v>39</v>
      </c>
      <c r="C535" t="s">
        <v>27</v>
      </c>
      <c r="D535">
        <v>123</v>
      </c>
    </row>
    <row r="536" spans="2:5" x14ac:dyDescent="0.25">
      <c r="B536" t="s">
        <v>39</v>
      </c>
      <c r="C536" t="s">
        <v>28</v>
      </c>
      <c r="D536">
        <v>117</v>
      </c>
    </row>
    <row r="537" spans="2:5" x14ac:dyDescent="0.25">
      <c r="B537" t="s">
        <v>39</v>
      </c>
      <c r="C537" t="s">
        <v>29</v>
      </c>
      <c r="D537">
        <v>125</v>
      </c>
    </row>
    <row r="538" spans="2:5" x14ac:dyDescent="0.25">
      <c r="B538" t="s">
        <v>39</v>
      </c>
      <c r="C538" t="s">
        <v>30</v>
      </c>
      <c r="D538">
        <v>107</v>
      </c>
    </row>
    <row r="539" spans="2:5" x14ac:dyDescent="0.25">
      <c r="B539" t="s">
        <v>39</v>
      </c>
      <c r="C539" t="s">
        <v>31</v>
      </c>
      <c r="D539">
        <v>122</v>
      </c>
    </row>
    <row r="540" spans="2:5" x14ac:dyDescent="0.25">
      <c r="B540" t="s">
        <v>39</v>
      </c>
      <c r="C540" t="s">
        <v>32</v>
      </c>
      <c r="D540">
        <v>106</v>
      </c>
    </row>
    <row r="541" spans="2:5" x14ac:dyDescent="0.25">
      <c r="B541" t="s">
        <v>39</v>
      </c>
      <c r="C541" t="s">
        <v>33</v>
      </c>
      <c r="D541">
        <v>116</v>
      </c>
    </row>
    <row r="542" spans="2:5" x14ac:dyDescent="0.25">
      <c r="B542" t="s">
        <v>39</v>
      </c>
      <c r="C542" t="s">
        <v>34</v>
      </c>
      <c r="D542">
        <v>130</v>
      </c>
    </row>
    <row r="543" spans="2:5" x14ac:dyDescent="0.25">
      <c r="B543" t="s">
        <v>40</v>
      </c>
      <c r="C543" t="s">
        <v>23</v>
      </c>
      <c r="D543">
        <v>132</v>
      </c>
    </row>
    <row r="544" spans="2:5" x14ac:dyDescent="0.25">
      <c r="B544" t="s">
        <v>40</v>
      </c>
      <c r="C544" t="s">
        <v>24</v>
      </c>
      <c r="D544">
        <v>139</v>
      </c>
    </row>
    <row r="545" spans="2:4" x14ac:dyDescent="0.25">
      <c r="B545" t="s">
        <v>40</v>
      </c>
      <c r="C545" t="s">
        <v>25</v>
      </c>
      <c r="D545">
        <v>148</v>
      </c>
    </row>
    <row r="546" spans="2:4" x14ac:dyDescent="0.25">
      <c r="B546" t="s">
        <v>40</v>
      </c>
      <c r="C546" t="s">
        <v>26</v>
      </c>
      <c r="D546">
        <v>136</v>
      </c>
    </row>
    <row r="547" spans="2:4" x14ac:dyDescent="0.25">
      <c r="B547" t="s">
        <v>40</v>
      </c>
      <c r="C547" t="s">
        <v>27</v>
      </c>
      <c r="D547">
        <v>144</v>
      </c>
    </row>
    <row r="548" spans="2:4" x14ac:dyDescent="0.25">
      <c r="B548" t="s">
        <v>40</v>
      </c>
      <c r="C548" t="s">
        <v>28</v>
      </c>
      <c r="D548">
        <v>149</v>
      </c>
    </row>
    <row r="549" spans="2:4" x14ac:dyDescent="0.25">
      <c r="B549" t="s">
        <v>40</v>
      </c>
      <c r="C549" t="s">
        <v>29</v>
      </c>
      <c r="D549">
        <v>149</v>
      </c>
    </row>
    <row r="550" spans="2:4" x14ac:dyDescent="0.25">
      <c r="B550" t="s">
        <v>40</v>
      </c>
      <c r="C550" t="s">
        <v>30</v>
      </c>
      <c r="D550">
        <v>137</v>
      </c>
    </row>
    <row r="551" spans="2:4" x14ac:dyDescent="0.25">
      <c r="B551" t="s">
        <v>40</v>
      </c>
      <c r="C551" t="s">
        <v>31</v>
      </c>
      <c r="D551">
        <v>138</v>
      </c>
    </row>
    <row r="552" spans="2:4" x14ac:dyDescent="0.25">
      <c r="B552" t="s">
        <v>40</v>
      </c>
      <c r="C552" t="s">
        <v>32</v>
      </c>
      <c r="D552">
        <v>146</v>
      </c>
    </row>
    <row r="553" spans="2:4" x14ac:dyDescent="0.25">
      <c r="B553" t="s">
        <v>40</v>
      </c>
      <c r="C553" t="s">
        <v>33</v>
      </c>
      <c r="D553">
        <v>123</v>
      </c>
    </row>
    <row r="554" spans="2:4" x14ac:dyDescent="0.25">
      <c r="B554" t="s">
        <v>40</v>
      </c>
      <c r="C554" t="s">
        <v>34</v>
      </c>
      <c r="D554">
        <v>135</v>
      </c>
    </row>
    <row r="555" spans="2:4" x14ac:dyDescent="0.25">
      <c r="B555" t="s">
        <v>41</v>
      </c>
      <c r="C555" t="s">
        <v>23</v>
      </c>
      <c r="D555">
        <v>123</v>
      </c>
    </row>
    <row r="556" spans="2:4" x14ac:dyDescent="0.25">
      <c r="B556" t="s">
        <v>41</v>
      </c>
      <c r="C556" t="s">
        <v>24</v>
      </c>
      <c r="D556">
        <v>111</v>
      </c>
    </row>
    <row r="557" spans="2:4" x14ac:dyDescent="0.25">
      <c r="B557" t="s">
        <v>41</v>
      </c>
      <c r="C557" t="s">
        <v>25</v>
      </c>
      <c r="D557">
        <v>147</v>
      </c>
    </row>
    <row r="558" spans="2:4" x14ac:dyDescent="0.25">
      <c r="B558" t="s">
        <v>41</v>
      </c>
      <c r="C558" t="s">
        <v>26</v>
      </c>
      <c r="D558">
        <v>126</v>
      </c>
    </row>
    <row r="559" spans="2:4" x14ac:dyDescent="0.25">
      <c r="B559" t="s">
        <v>41</v>
      </c>
      <c r="C559" t="s">
        <v>27</v>
      </c>
      <c r="D559">
        <v>146</v>
      </c>
    </row>
    <row r="560" spans="2:4" x14ac:dyDescent="0.25">
      <c r="B560" t="s">
        <v>41</v>
      </c>
      <c r="C560" t="s">
        <v>28</v>
      </c>
      <c r="D560">
        <v>124</v>
      </c>
    </row>
    <row r="561" spans="2:4" x14ac:dyDescent="0.25">
      <c r="B561" t="s">
        <v>41</v>
      </c>
      <c r="C561" t="s">
        <v>29</v>
      </c>
      <c r="D561">
        <v>131</v>
      </c>
    </row>
    <row r="562" spans="2:4" x14ac:dyDescent="0.25">
      <c r="B562" t="s">
        <v>41</v>
      </c>
      <c r="C562" t="s">
        <v>30</v>
      </c>
      <c r="D562">
        <v>126</v>
      </c>
    </row>
    <row r="563" spans="2:4" x14ac:dyDescent="0.25">
      <c r="B563" t="s">
        <v>41</v>
      </c>
      <c r="C563" t="s">
        <v>31</v>
      </c>
      <c r="D563">
        <v>101</v>
      </c>
    </row>
    <row r="564" spans="2:4" x14ac:dyDescent="0.25">
      <c r="B564" t="s">
        <v>41</v>
      </c>
      <c r="C564" t="s">
        <v>32</v>
      </c>
      <c r="D564">
        <v>114</v>
      </c>
    </row>
    <row r="565" spans="2:4" x14ac:dyDescent="0.25">
      <c r="B565" t="s">
        <v>41</v>
      </c>
      <c r="C565" t="s">
        <v>33</v>
      </c>
      <c r="D565">
        <v>135</v>
      </c>
    </row>
    <row r="566" spans="2:4" x14ac:dyDescent="0.25">
      <c r="B566" t="s">
        <v>41</v>
      </c>
      <c r="C566" t="s">
        <v>34</v>
      </c>
      <c r="D566">
        <v>106</v>
      </c>
    </row>
  </sheetData>
  <sortState xmlns:xlrd2="http://schemas.microsoft.com/office/spreadsheetml/2017/richdata2" ref="E244:F249">
    <sortCondition descending="1" ref="F244:F249"/>
  </sortState>
  <dataConsolidate/>
  <mergeCells count="37">
    <mergeCell ref="C333:D333"/>
    <mergeCell ref="C346:D346"/>
    <mergeCell ref="J355:K355"/>
    <mergeCell ref="N60:O60"/>
    <mergeCell ref="C43:E45"/>
    <mergeCell ref="L60:M60"/>
    <mergeCell ref="E304:G304"/>
    <mergeCell ref="F315:G315"/>
    <mergeCell ref="F316:G316"/>
    <mergeCell ref="F317:G317"/>
    <mergeCell ref="F318:G318"/>
    <mergeCell ref="F308:G308"/>
    <mergeCell ref="F307:G307"/>
    <mergeCell ref="F311:G311"/>
    <mergeCell ref="F312:G312"/>
    <mergeCell ref="F313:G313"/>
    <mergeCell ref="C401:E401"/>
    <mergeCell ref="B2:J15"/>
    <mergeCell ref="D18:D27"/>
    <mergeCell ref="B33:G33"/>
    <mergeCell ref="E48:F48"/>
    <mergeCell ref="D56:I56"/>
    <mergeCell ref="C74:I74"/>
    <mergeCell ref="C92:D92"/>
    <mergeCell ref="C96:D96"/>
    <mergeCell ref="F305:G305"/>
    <mergeCell ref="F309:G309"/>
    <mergeCell ref="F306:G306"/>
    <mergeCell ref="F310:G310"/>
    <mergeCell ref="F319:G319"/>
    <mergeCell ref="E314:H314"/>
    <mergeCell ref="F320:G320"/>
    <mergeCell ref="E323:H323"/>
    <mergeCell ref="F324:G324"/>
    <mergeCell ref="F326:G326"/>
    <mergeCell ref="F327:G327"/>
    <mergeCell ref="F328:G328"/>
  </mergeCells>
  <phoneticPr fontId="6" type="noConversion"/>
  <pageMargins left="0.24000000000000002" right="0.24000000000000002" top="0.75" bottom="0.75" header="0.31" footer="0.31"/>
  <pageSetup paperSize="9" orientation="portrait" r:id="rId2"/>
  <drawing r:id="rId3"/>
  <legacyDrawing r:id="rId4"/>
  <oleObjects>
    <mc:AlternateContent xmlns:mc="http://schemas.openxmlformats.org/markup-compatibility/2006">
      <mc:Choice Requires="x14">
        <oleObject progId="Acrobat.pdfxml.1" dvAspect="DVASPECT_ICON" shapeId="2052" r:id="rId5">
          <objectPr defaultSize="0" r:id="rId6">
            <anchor moveWithCells="1">
              <from>
                <xdr:col>5</xdr:col>
                <xdr:colOff>0</xdr:colOff>
                <xdr:row>371</xdr:row>
                <xdr:rowOff>28575</xdr:rowOff>
              </from>
              <to>
                <xdr:col>5</xdr:col>
                <xdr:colOff>914400</xdr:colOff>
                <xdr:row>374</xdr:row>
                <xdr:rowOff>142875</xdr:rowOff>
              </to>
            </anchor>
          </objectPr>
        </oleObject>
      </mc:Choice>
      <mc:Fallback>
        <oleObject progId="Acrobat.pdfxml.1" dvAspect="DVASPECT_ICON" shapeId="2052" r:id="rId5"/>
      </mc:Fallback>
    </mc:AlternateContent>
  </oleObjects>
  <tableParts count="1">
    <tablePart r:id="rId7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CCD029-9B4A-405B-AF00-6B8A58BB9D57}">
  <sheetPr codeName="List2"/>
  <dimension ref="A1:AB346"/>
  <sheetViews>
    <sheetView showGridLines="0" zoomScale="190" zoomScaleNormal="190" workbookViewId="0">
      <selection activeCell="A4" sqref="A4"/>
    </sheetView>
  </sheetViews>
  <sheetFormatPr defaultRowHeight="15" x14ac:dyDescent="0.25"/>
  <cols>
    <col min="1" max="1" width="14.85546875" customWidth="1"/>
    <col min="2" max="2" width="13.28515625" customWidth="1"/>
    <col min="3" max="3" width="9.85546875" customWidth="1"/>
    <col min="4" max="4" width="11.5703125" customWidth="1"/>
    <col min="5" max="5" width="19.140625" customWidth="1"/>
    <col min="6" max="6" width="16.5703125" customWidth="1"/>
    <col min="7" max="28" width="9.85546875" customWidth="1"/>
  </cols>
  <sheetData>
    <row r="1" spans="1:12" ht="15.75" thickBot="1" x14ac:dyDescent="0.3">
      <c r="A1" s="85"/>
      <c r="B1" s="266" t="s">
        <v>117</v>
      </c>
      <c r="C1" s="267"/>
      <c r="D1" s="267"/>
      <c r="E1" s="267"/>
      <c r="F1" s="267"/>
      <c r="G1" s="267"/>
      <c r="H1" s="267"/>
      <c r="I1" s="267"/>
      <c r="J1" s="267"/>
      <c r="K1" s="267"/>
      <c r="L1" s="268"/>
    </row>
    <row r="2" spans="1:12" ht="16.5" customHeight="1" thickBot="1" x14ac:dyDescent="0.3">
      <c r="A2" t="s">
        <v>118</v>
      </c>
      <c r="G2" s="83" t="s">
        <v>119</v>
      </c>
      <c r="H2" s="84" t="s">
        <v>120</v>
      </c>
    </row>
    <row r="3" spans="1:12" ht="16.5" customHeight="1" x14ac:dyDescent="0.25">
      <c r="A3" t="s">
        <v>121</v>
      </c>
    </row>
    <row r="4" spans="1:12" ht="16.5" customHeight="1" thickBot="1" x14ac:dyDescent="0.3">
      <c r="A4" t="s">
        <v>122</v>
      </c>
    </row>
    <row r="5" spans="1:12" ht="16.5" customHeight="1" thickBot="1" x14ac:dyDescent="0.3">
      <c r="A5" s="82" t="s">
        <v>119</v>
      </c>
    </row>
    <row r="6" spans="1:12" ht="16.5" customHeight="1" thickBot="1" x14ac:dyDescent="0.3">
      <c r="A6" s="81" t="s">
        <v>120</v>
      </c>
    </row>
    <row r="7" spans="1:12" ht="16.5" customHeight="1" thickBot="1" x14ac:dyDescent="0.3">
      <c r="A7" t="s">
        <v>123</v>
      </c>
    </row>
    <row r="8" spans="1:12" ht="16.5" customHeight="1" thickBot="1" x14ac:dyDescent="0.3">
      <c r="A8" s="82" t="s">
        <v>119</v>
      </c>
    </row>
    <row r="9" spans="1:12" ht="16.5" customHeight="1" thickBot="1" x14ac:dyDescent="0.3">
      <c r="A9" s="81" t="s">
        <v>120</v>
      </c>
    </row>
    <row r="11" spans="1:12" x14ac:dyDescent="0.25">
      <c r="A11" t="s">
        <v>134</v>
      </c>
    </row>
    <row r="12" spans="1:12" x14ac:dyDescent="0.25">
      <c r="A12" t="s">
        <v>135</v>
      </c>
    </row>
    <row r="14" spans="1:12" ht="15.75" thickBot="1" x14ac:dyDescent="0.3">
      <c r="A14" t="s">
        <v>125</v>
      </c>
    </row>
    <row r="15" spans="1:12" ht="15.75" thickBot="1" x14ac:dyDescent="0.3">
      <c r="C15" s="10"/>
      <c r="D15" s="10"/>
      <c r="E15" s="10"/>
      <c r="G15" s="300" t="s">
        <v>69</v>
      </c>
      <c r="H15" s="301"/>
      <c r="I15" s="302"/>
    </row>
    <row r="16" spans="1:12" ht="15.75" thickBot="1" x14ac:dyDescent="0.3">
      <c r="C16" s="10"/>
      <c r="D16" s="10"/>
      <c r="E16" s="10"/>
      <c r="G16" s="303"/>
      <c r="H16" s="304"/>
      <c r="I16" s="305"/>
    </row>
    <row r="17" spans="1:9" ht="15.75" thickBot="1" x14ac:dyDescent="0.3">
      <c r="C17" s="10"/>
      <c r="D17" s="10"/>
      <c r="E17" s="10"/>
      <c r="G17" s="306"/>
      <c r="H17" s="307"/>
      <c r="I17" s="308"/>
    </row>
    <row r="19" spans="1:9" ht="15" customHeight="1" x14ac:dyDescent="0.25">
      <c r="A19" t="s">
        <v>127</v>
      </c>
      <c r="G19" s="17" t="s">
        <v>124</v>
      </c>
      <c r="H19" s="18"/>
      <c r="I19" s="19"/>
    </row>
    <row r="20" spans="1:9" ht="15.75" thickBot="1" x14ac:dyDescent="0.3">
      <c r="A20" t="s">
        <v>126</v>
      </c>
      <c r="G20" s="20"/>
      <c r="I20" s="21"/>
    </row>
    <row r="21" spans="1:9" ht="15.75" thickBot="1" x14ac:dyDescent="0.3">
      <c r="C21" s="88"/>
      <c r="G21" s="22"/>
      <c r="H21" s="23"/>
      <c r="I21" s="24"/>
    </row>
    <row r="23" spans="1:9" x14ac:dyDescent="0.25">
      <c r="A23" t="s">
        <v>131</v>
      </c>
    </row>
    <row r="24" spans="1:9" x14ac:dyDescent="0.25">
      <c r="A24" s="102"/>
      <c r="B24" s="102"/>
      <c r="D24" s="102"/>
      <c r="H24" s="102"/>
      <c r="I24" s="102"/>
    </row>
    <row r="25" spans="1:9" x14ac:dyDescent="0.25">
      <c r="B25" s="102"/>
      <c r="C25" s="102"/>
      <c r="E25" s="102"/>
      <c r="F25" s="102"/>
      <c r="G25" s="102"/>
    </row>
    <row r="27" spans="1:9" ht="15.75" thickBot="1" x14ac:dyDescent="0.3">
      <c r="A27" t="s">
        <v>136</v>
      </c>
    </row>
    <row r="28" spans="1:9" ht="15.75" thickBot="1" x14ac:dyDescent="0.3">
      <c r="B28" s="12" t="s">
        <v>133</v>
      </c>
      <c r="C28" s="12" t="s">
        <v>132</v>
      </c>
    </row>
    <row r="29" spans="1:9" ht="15.75" thickBot="1" x14ac:dyDescent="0.3">
      <c r="B29" s="112">
        <v>1.98</v>
      </c>
      <c r="C29" s="113">
        <v>1.98</v>
      </c>
    </row>
    <row r="30" spans="1:9" ht="15.75" thickBot="1" x14ac:dyDescent="0.3">
      <c r="B30" s="103">
        <v>25000000</v>
      </c>
      <c r="C30" s="10">
        <v>25000000</v>
      </c>
    </row>
    <row r="31" spans="1:9" ht="15.75" thickBot="1" x14ac:dyDescent="0.3">
      <c r="B31" s="104">
        <v>25</v>
      </c>
      <c r="C31" s="10">
        <v>25</v>
      </c>
    </row>
    <row r="32" spans="1:9" ht="15.75" thickBot="1" x14ac:dyDescent="0.3">
      <c r="B32" s="59">
        <v>-15</v>
      </c>
      <c r="C32" s="10">
        <v>-15</v>
      </c>
    </row>
    <row r="33" spans="1:3" ht="15.75" thickBot="1" x14ac:dyDescent="0.3">
      <c r="B33" s="106">
        <v>45208</v>
      </c>
      <c r="C33" s="105">
        <v>45208</v>
      </c>
    </row>
    <row r="34" spans="1:3" ht="15.75" thickBot="1" x14ac:dyDescent="0.3">
      <c r="B34" s="105">
        <v>45208</v>
      </c>
      <c r="C34" s="107">
        <v>45208</v>
      </c>
    </row>
    <row r="35" spans="1:3" ht="15.75" thickBot="1" x14ac:dyDescent="0.3">
      <c r="B35" s="108">
        <v>45208</v>
      </c>
      <c r="C35" s="105">
        <v>45208</v>
      </c>
    </row>
    <row r="36" spans="1:3" ht="15.75" thickBot="1" x14ac:dyDescent="0.3">
      <c r="B36" s="109">
        <v>45208</v>
      </c>
      <c r="C36" s="105">
        <v>45208</v>
      </c>
    </row>
    <row r="37" spans="1:3" ht="15.75" thickBot="1" x14ac:dyDescent="0.3">
      <c r="B37" s="77">
        <v>0.72916666666666663</v>
      </c>
      <c r="C37" s="111">
        <v>0.72916666666666663</v>
      </c>
    </row>
    <row r="38" spans="1:3" ht="15.75" thickBot="1" x14ac:dyDescent="0.3">
      <c r="B38" s="114">
        <v>0.25</v>
      </c>
      <c r="C38" s="10">
        <v>0.25</v>
      </c>
    </row>
    <row r="39" spans="1:3" ht="15.75" thickBot="1" x14ac:dyDescent="0.3">
      <c r="B39" s="110">
        <v>0.05</v>
      </c>
      <c r="C39" s="10">
        <v>5</v>
      </c>
    </row>
    <row r="40" spans="1:3" x14ac:dyDescent="0.25">
      <c r="B40" s="309" t="s">
        <v>137</v>
      </c>
      <c r="C40" s="311" t="s">
        <v>138</v>
      </c>
    </row>
    <row r="41" spans="1:3" ht="15.75" thickBot="1" x14ac:dyDescent="0.3">
      <c r="B41" s="310"/>
      <c r="C41" s="310"/>
    </row>
    <row r="43" spans="1:3" x14ac:dyDescent="0.25">
      <c r="A43" t="s">
        <v>151</v>
      </c>
    </row>
    <row r="44" spans="1:3" x14ac:dyDescent="0.25">
      <c r="B44" s="1" t="s">
        <v>149</v>
      </c>
      <c r="C44" s="1" t="s">
        <v>150</v>
      </c>
    </row>
    <row r="45" spans="1:3" x14ac:dyDescent="0.25">
      <c r="B45" s="1">
        <v>5</v>
      </c>
      <c r="C45" s="1"/>
    </row>
    <row r="46" spans="1:3" x14ac:dyDescent="0.25">
      <c r="B46" s="102"/>
      <c r="C46" s="120">
        <v>5</v>
      </c>
    </row>
    <row r="47" spans="1:3" x14ac:dyDescent="0.25">
      <c r="B47" s="102"/>
      <c r="C47" s="120">
        <v>5</v>
      </c>
    </row>
    <row r="48" spans="1:3" x14ac:dyDescent="0.25">
      <c r="B48" s="102"/>
      <c r="C48" s="120">
        <v>5</v>
      </c>
    </row>
    <row r="50" spans="2:3" x14ac:dyDescent="0.25">
      <c r="B50" s="1" t="s">
        <v>149</v>
      </c>
      <c r="C50" s="1" t="s">
        <v>150</v>
      </c>
    </row>
    <row r="51" spans="2:3" x14ac:dyDescent="0.25">
      <c r="B51" s="1">
        <v>5</v>
      </c>
      <c r="C51" s="1"/>
    </row>
    <row r="52" spans="2:3" x14ac:dyDescent="0.25">
      <c r="B52" s="102"/>
      <c r="C52" s="120">
        <v>10</v>
      </c>
    </row>
    <row r="53" spans="2:3" x14ac:dyDescent="0.25">
      <c r="B53" s="102"/>
      <c r="C53" s="120">
        <v>15</v>
      </c>
    </row>
    <row r="54" spans="2:3" x14ac:dyDescent="0.25">
      <c r="B54" s="102"/>
      <c r="C54" s="120">
        <v>20</v>
      </c>
    </row>
    <row r="56" spans="2:3" x14ac:dyDescent="0.25">
      <c r="B56" s="1" t="s">
        <v>149</v>
      </c>
      <c r="C56" s="1" t="s">
        <v>150</v>
      </c>
    </row>
    <row r="57" spans="2:3" x14ac:dyDescent="0.25">
      <c r="B57" s="2">
        <v>45658</v>
      </c>
      <c r="C57" s="1"/>
    </row>
    <row r="58" spans="2:3" x14ac:dyDescent="0.25">
      <c r="B58" s="102"/>
      <c r="C58" s="121">
        <v>45659</v>
      </c>
    </row>
    <row r="59" spans="2:3" x14ac:dyDescent="0.25">
      <c r="B59" s="102"/>
      <c r="C59" s="121">
        <v>45660</v>
      </c>
    </row>
    <row r="60" spans="2:3" x14ac:dyDescent="0.25">
      <c r="B60" s="102"/>
      <c r="C60" s="121">
        <v>45661</v>
      </c>
    </row>
    <row r="62" spans="2:3" x14ac:dyDescent="0.25">
      <c r="B62" s="1" t="s">
        <v>149</v>
      </c>
      <c r="C62" s="1" t="s">
        <v>150</v>
      </c>
    </row>
    <row r="63" spans="2:3" x14ac:dyDescent="0.25">
      <c r="B63" s="2" t="s">
        <v>147</v>
      </c>
      <c r="C63" s="1"/>
    </row>
    <row r="64" spans="2:3" x14ac:dyDescent="0.25">
      <c r="B64" s="102"/>
      <c r="C64" s="121" t="s">
        <v>141</v>
      </c>
    </row>
    <row r="65" spans="1:3" x14ac:dyDescent="0.25">
      <c r="B65" s="102"/>
      <c r="C65" s="121" t="s">
        <v>142</v>
      </c>
    </row>
    <row r="66" spans="1:3" x14ac:dyDescent="0.25">
      <c r="B66" s="102"/>
      <c r="C66" s="121" t="s">
        <v>143</v>
      </c>
    </row>
    <row r="68" spans="1:3" x14ac:dyDescent="0.25">
      <c r="A68" t="s">
        <v>153</v>
      </c>
    </row>
    <row r="69" spans="1:3" x14ac:dyDescent="0.25">
      <c r="B69" s="3" t="s">
        <v>149</v>
      </c>
      <c r="C69" s="122" t="s">
        <v>152</v>
      </c>
    </row>
    <row r="70" spans="1:3" x14ac:dyDescent="0.25">
      <c r="B70" s="1">
        <v>2</v>
      </c>
      <c r="C70" s="102"/>
    </row>
    <row r="71" spans="1:3" x14ac:dyDescent="0.25">
      <c r="B71" s="1">
        <v>5</v>
      </c>
      <c r="C71" s="102"/>
    </row>
    <row r="72" spans="1:3" x14ac:dyDescent="0.25">
      <c r="B72" s="1">
        <v>8</v>
      </c>
      <c r="C72" s="102"/>
    </row>
    <row r="73" spans="1:3" x14ac:dyDescent="0.25">
      <c r="B73" s="1">
        <v>10</v>
      </c>
      <c r="C73" s="102"/>
    </row>
    <row r="74" spans="1:3" x14ac:dyDescent="0.25">
      <c r="B74" s="1">
        <v>15</v>
      </c>
      <c r="C74" s="102"/>
    </row>
    <row r="76" spans="1:3" x14ac:dyDescent="0.25">
      <c r="A76" t="s">
        <v>154</v>
      </c>
    </row>
    <row r="77" spans="1:3" x14ac:dyDescent="0.25">
      <c r="B77" s="3" t="s">
        <v>149</v>
      </c>
      <c r="C77" s="122" t="s">
        <v>152</v>
      </c>
    </row>
    <row r="78" spans="1:3" x14ac:dyDescent="0.25">
      <c r="B78" s="123">
        <v>2</v>
      </c>
      <c r="C78" s="102"/>
    </row>
    <row r="79" spans="1:3" x14ac:dyDescent="0.25">
      <c r="B79" s="1">
        <v>5</v>
      </c>
      <c r="C79" s="102"/>
    </row>
    <row r="80" spans="1:3" x14ac:dyDescent="0.25">
      <c r="B80" s="1">
        <v>8</v>
      </c>
      <c r="C80" s="102"/>
    </row>
    <row r="81" spans="1:3" x14ac:dyDescent="0.25">
      <c r="B81" s="1">
        <v>10</v>
      </c>
      <c r="C81" s="102"/>
    </row>
    <row r="82" spans="1:3" x14ac:dyDescent="0.25">
      <c r="B82" s="1">
        <v>15</v>
      </c>
      <c r="C82" s="102"/>
    </row>
    <row r="84" spans="1:3" ht="15.75" thickBot="1" x14ac:dyDescent="0.3">
      <c r="A84" t="s">
        <v>158</v>
      </c>
    </row>
    <row r="85" spans="1:3" ht="15.75" thickBot="1" x14ac:dyDescent="0.3">
      <c r="B85" s="126" t="s">
        <v>160</v>
      </c>
      <c r="C85" s="127" t="s">
        <v>159</v>
      </c>
    </row>
    <row r="87" spans="1:3" ht="15.75" thickBot="1" x14ac:dyDescent="0.3">
      <c r="A87" t="s">
        <v>161</v>
      </c>
    </row>
    <row r="88" spans="1:3" ht="15.75" thickBot="1" x14ac:dyDescent="0.3">
      <c r="B88" s="10"/>
      <c r="C88" s="10"/>
    </row>
    <row r="90" spans="1:3" ht="15.75" thickBot="1" x14ac:dyDescent="0.3">
      <c r="A90" t="s">
        <v>165</v>
      </c>
    </row>
    <row r="91" spans="1:3" ht="15.75" thickBot="1" x14ac:dyDescent="0.3">
      <c r="B91" s="131" t="s">
        <v>75</v>
      </c>
      <c r="C91" s="131" t="s">
        <v>163</v>
      </c>
    </row>
    <row r="92" spans="1:3" x14ac:dyDescent="0.25">
      <c r="B92" s="26" t="s">
        <v>16</v>
      </c>
      <c r="C92" s="128">
        <v>7</v>
      </c>
    </row>
    <row r="93" spans="1:3" x14ac:dyDescent="0.25">
      <c r="B93" s="29" t="s">
        <v>166</v>
      </c>
      <c r="C93" s="129">
        <v>10</v>
      </c>
    </row>
    <row r="94" spans="1:3" x14ac:dyDescent="0.25">
      <c r="B94" s="29" t="s">
        <v>11</v>
      </c>
      <c r="C94" s="129">
        <v>2</v>
      </c>
    </row>
    <row r="95" spans="1:3" x14ac:dyDescent="0.25">
      <c r="B95" s="29" t="s">
        <v>55</v>
      </c>
      <c r="C95" s="129">
        <v>6</v>
      </c>
    </row>
    <row r="96" spans="1:3" x14ac:dyDescent="0.25">
      <c r="B96" s="29" t="s">
        <v>12</v>
      </c>
      <c r="C96" s="129">
        <v>8</v>
      </c>
    </row>
    <row r="97" spans="1:3" ht="15.75" thickBot="1" x14ac:dyDescent="0.3">
      <c r="B97" s="31" t="s">
        <v>18</v>
      </c>
      <c r="C97" s="130">
        <v>5</v>
      </c>
    </row>
    <row r="99" spans="1:3" x14ac:dyDescent="0.25">
      <c r="A99" t="s">
        <v>168</v>
      </c>
    </row>
    <row r="100" spans="1:3" ht="15.75" thickBot="1" x14ac:dyDescent="0.3"/>
    <row r="101" spans="1:3" ht="15.75" thickBot="1" x14ac:dyDescent="0.3">
      <c r="B101" s="131" t="s">
        <v>75</v>
      </c>
      <c r="C101" s="131" t="s">
        <v>163</v>
      </c>
    </row>
    <row r="102" spans="1:3" x14ac:dyDescent="0.25">
      <c r="B102" s="134" t="s">
        <v>16</v>
      </c>
      <c r="C102" s="137">
        <v>7</v>
      </c>
    </row>
    <row r="103" spans="1:3" x14ac:dyDescent="0.25">
      <c r="B103" s="135" t="s">
        <v>166</v>
      </c>
      <c r="C103" s="138">
        <v>10</v>
      </c>
    </row>
    <row r="104" spans="1:3" x14ac:dyDescent="0.25">
      <c r="B104" s="135" t="s">
        <v>11</v>
      </c>
      <c r="C104" s="138">
        <v>3</v>
      </c>
    </row>
    <row r="105" spans="1:3" x14ac:dyDescent="0.25">
      <c r="B105" s="135" t="s">
        <v>55</v>
      </c>
      <c r="C105" s="138">
        <v>5</v>
      </c>
    </row>
    <row r="106" spans="1:3" x14ac:dyDescent="0.25">
      <c r="B106" s="135" t="s">
        <v>12</v>
      </c>
      <c r="C106" s="138">
        <v>8</v>
      </c>
    </row>
    <row r="107" spans="1:3" x14ac:dyDescent="0.25">
      <c r="B107" s="135" t="s">
        <v>18</v>
      </c>
      <c r="C107" s="138">
        <v>5</v>
      </c>
    </row>
    <row r="108" spans="1:3" x14ac:dyDescent="0.25">
      <c r="B108" s="135" t="s">
        <v>55</v>
      </c>
      <c r="C108" s="138">
        <v>4</v>
      </c>
    </row>
    <row r="109" spans="1:3" x14ac:dyDescent="0.25">
      <c r="B109" s="135" t="s">
        <v>16</v>
      </c>
      <c r="C109" s="138">
        <v>2</v>
      </c>
    </row>
    <row r="110" spans="1:3" x14ac:dyDescent="0.25">
      <c r="B110" s="135" t="s">
        <v>18</v>
      </c>
      <c r="C110" s="138">
        <v>1</v>
      </c>
    </row>
    <row r="111" spans="1:3" x14ac:dyDescent="0.25">
      <c r="B111" s="135" t="s">
        <v>55</v>
      </c>
      <c r="C111" s="138">
        <v>8</v>
      </c>
    </row>
    <row r="112" spans="1:3" ht="15.75" thickBot="1" x14ac:dyDescent="0.3">
      <c r="B112" s="136" t="s">
        <v>18</v>
      </c>
      <c r="C112" s="139">
        <v>9</v>
      </c>
    </row>
    <row r="114" spans="1:3" x14ac:dyDescent="0.25">
      <c r="A114" t="s">
        <v>179</v>
      </c>
    </row>
    <row r="115" spans="1:3" x14ac:dyDescent="0.25">
      <c r="A115" t="s">
        <v>181</v>
      </c>
    </row>
    <row r="116" spans="1:3" ht="15.75" thickBot="1" x14ac:dyDescent="0.3">
      <c r="A116" t="s">
        <v>180</v>
      </c>
    </row>
    <row r="117" spans="1:3" ht="15.75" thickBot="1" x14ac:dyDescent="0.3">
      <c r="B117" s="132" t="s">
        <v>75</v>
      </c>
      <c r="C117" s="133" t="s">
        <v>163</v>
      </c>
    </row>
    <row r="118" spans="1:3" x14ac:dyDescent="0.25">
      <c r="B118" s="26" t="s">
        <v>170</v>
      </c>
      <c r="C118" s="35">
        <v>15</v>
      </c>
    </row>
    <row r="119" spans="1:3" x14ac:dyDescent="0.25">
      <c r="B119" s="29" t="s">
        <v>171</v>
      </c>
      <c r="C119" s="37">
        <v>25</v>
      </c>
    </row>
    <row r="120" spans="1:3" x14ac:dyDescent="0.25">
      <c r="B120" s="29" t="s">
        <v>172</v>
      </c>
      <c r="C120" s="37">
        <v>30</v>
      </c>
    </row>
    <row r="121" spans="1:3" x14ac:dyDescent="0.25">
      <c r="B121" s="29" t="s">
        <v>173</v>
      </c>
      <c r="C121" s="37">
        <v>22</v>
      </c>
    </row>
    <row r="122" spans="1:3" x14ac:dyDescent="0.25">
      <c r="B122" s="29" t="s">
        <v>174</v>
      </c>
      <c r="C122" s="37">
        <v>17</v>
      </c>
    </row>
    <row r="123" spans="1:3" x14ac:dyDescent="0.25">
      <c r="B123" s="29" t="s">
        <v>175</v>
      </c>
      <c r="C123" s="37">
        <v>26</v>
      </c>
    </row>
    <row r="124" spans="1:3" x14ac:dyDescent="0.25">
      <c r="B124" s="29" t="s">
        <v>176</v>
      </c>
      <c r="C124" s="37">
        <v>12</v>
      </c>
    </row>
    <row r="125" spans="1:3" x14ac:dyDescent="0.25">
      <c r="B125" s="29" t="s">
        <v>177</v>
      </c>
      <c r="C125" s="37">
        <v>27</v>
      </c>
    </row>
    <row r="126" spans="1:3" ht="15.75" thickBot="1" x14ac:dyDescent="0.3">
      <c r="B126" s="31" t="s">
        <v>178</v>
      </c>
      <c r="C126" s="40">
        <v>16</v>
      </c>
    </row>
    <row r="128" spans="1:3" x14ac:dyDescent="0.25">
      <c r="A128" t="s">
        <v>190</v>
      </c>
    </row>
    <row r="129" spans="1:4" ht="15.75" thickBot="1" x14ac:dyDescent="0.3">
      <c r="A129" t="s">
        <v>191</v>
      </c>
    </row>
    <row r="130" spans="1:4" ht="15.75" thickBot="1" x14ac:dyDescent="0.3">
      <c r="B130" s="132" t="s">
        <v>75</v>
      </c>
      <c r="C130" s="133" t="s">
        <v>163</v>
      </c>
      <c r="D130" s="131" t="s">
        <v>189</v>
      </c>
    </row>
    <row r="131" spans="1:4" x14ac:dyDescent="0.25">
      <c r="B131" s="26" t="s">
        <v>170</v>
      </c>
      <c r="C131" s="142">
        <v>44</v>
      </c>
      <c r="D131" s="145"/>
    </row>
    <row r="132" spans="1:4" x14ac:dyDescent="0.25">
      <c r="B132" s="29" t="s">
        <v>171</v>
      </c>
      <c r="C132" s="143">
        <v>29</v>
      </c>
      <c r="D132" s="146"/>
    </row>
    <row r="133" spans="1:4" x14ac:dyDescent="0.25">
      <c r="B133" s="29" t="s">
        <v>172</v>
      </c>
      <c r="C133" s="143">
        <v>35</v>
      </c>
      <c r="D133" s="146"/>
    </row>
    <row r="134" spans="1:4" x14ac:dyDescent="0.25">
      <c r="B134" s="29" t="s">
        <v>173</v>
      </c>
      <c r="C134" s="143">
        <v>46</v>
      </c>
      <c r="D134" s="146"/>
    </row>
    <row r="135" spans="1:4" x14ac:dyDescent="0.25">
      <c r="B135" s="29" t="s">
        <v>174</v>
      </c>
      <c r="C135" s="143">
        <v>27</v>
      </c>
      <c r="D135" s="146"/>
    </row>
    <row r="136" spans="1:4" x14ac:dyDescent="0.25">
      <c r="B136" s="29" t="s">
        <v>175</v>
      </c>
      <c r="C136" s="143">
        <v>25</v>
      </c>
      <c r="D136" s="146"/>
    </row>
    <row r="137" spans="1:4" x14ac:dyDescent="0.25">
      <c r="B137" s="29" t="s">
        <v>176</v>
      </c>
      <c r="C137" s="143">
        <v>41</v>
      </c>
      <c r="D137" s="146"/>
    </row>
    <row r="138" spans="1:4" x14ac:dyDescent="0.25">
      <c r="B138" s="29" t="s">
        <v>177</v>
      </c>
      <c r="C138" s="143">
        <v>29</v>
      </c>
      <c r="D138" s="146"/>
    </row>
    <row r="139" spans="1:4" ht="15.75" thickBot="1" x14ac:dyDescent="0.3">
      <c r="B139" s="31" t="s">
        <v>178</v>
      </c>
      <c r="C139" s="144">
        <v>27</v>
      </c>
      <c r="D139" s="147"/>
    </row>
    <row r="140" spans="1:4" ht="15.75" thickBot="1" x14ac:dyDescent="0.3">
      <c r="B140" s="149" t="s">
        <v>183</v>
      </c>
      <c r="C140" s="10"/>
    </row>
    <row r="141" spans="1:4" ht="15.75" thickBot="1" x14ac:dyDescent="0.3">
      <c r="B141" s="149" t="s">
        <v>185</v>
      </c>
      <c r="C141" s="10"/>
    </row>
    <row r="142" spans="1:4" ht="15.75" thickBot="1" x14ac:dyDescent="0.3">
      <c r="B142" s="149" t="s">
        <v>184</v>
      </c>
      <c r="C142" s="10"/>
    </row>
    <row r="143" spans="1:4" ht="15.75" thickBot="1" x14ac:dyDescent="0.3">
      <c r="B143" s="149" t="s">
        <v>186</v>
      </c>
      <c r="C143" s="10"/>
    </row>
    <row r="144" spans="1:4" ht="15.75" thickBot="1" x14ac:dyDescent="0.3">
      <c r="B144" s="149" t="s">
        <v>187</v>
      </c>
      <c r="C144" s="148"/>
    </row>
    <row r="147" spans="1:10" x14ac:dyDescent="0.25">
      <c r="A147" t="s">
        <v>200</v>
      </c>
    </row>
    <row r="148" spans="1:10" x14ac:dyDescent="0.25">
      <c r="A148" t="s">
        <v>199</v>
      </c>
      <c r="G148" s="272" t="s">
        <v>194</v>
      </c>
      <c r="H148" s="245"/>
      <c r="I148" s="1"/>
      <c r="J148" s="1"/>
    </row>
    <row r="149" spans="1:10" x14ac:dyDescent="0.25">
      <c r="B149" s="151" t="s">
        <v>38</v>
      </c>
      <c r="C149" s="151" t="s">
        <v>37</v>
      </c>
      <c r="D149" s="151" t="s">
        <v>35</v>
      </c>
      <c r="E149" s="151" t="s">
        <v>36</v>
      </c>
      <c r="G149" s="1"/>
      <c r="H149" s="151" t="s">
        <v>16</v>
      </c>
      <c r="I149" s="151" t="s">
        <v>10</v>
      </c>
      <c r="J149" s="151" t="s">
        <v>56</v>
      </c>
    </row>
    <row r="150" spans="1:10" x14ac:dyDescent="0.25">
      <c r="B150" s="150" t="s">
        <v>23</v>
      </c>
      <c r="C150" s="150" t="s">
        <v>16</v>
      </c>
      <c r="D150" s="150" t="s">
        <v>68</v>
      </c>
      <c r="E150" s="150">
        <v>90</v>
      </c>
      <c r="G150" s="150" t="s">
        <v>23</v>
      </c>
      <c r="H150" s="1"/>
      <c r="I150" s="1"/>
      <c r="J150" s="1"/>
    </row>
    <row r="151" spans="1:10" x14ac:dyDescent="0.25">
      <c r="B151" s="150" t="s">
        <v>24</v>
      </c>
      <c r="C151" s="150" t="s">
        <v>16</v>
      </c>
      <c r="D151" s="150" t="s">
        <v>68</v>
      </c>
      <c r="E151" s="150">
        <v>84</v>
      </c>
      <c r="G151" s="150" t="s">
        <v>24</v>
      </c>
      <c r="H151" s="1"/>
      <c r="I151" s="1"/>
      <c r="J151" s="1"/>
    </row>
    <row r="152" spans="1:10" x14ac:dyDescent="0.25">
      <c r="B152" s="150" t="s">
        <v>25</v>
      </c>
      <c r="C152" s="150" t="s">
        <v>16</v>
      </c>
      <c r="D152" s="150" t="s">
        <v>68</v>
      </c>
      <c r="E152" s="150">
        <v>30</v>
      </c>
      <c r="G152" s="150" t="s">
        <v>25</v>
      </c>
      <c r="H152" s="1"/>
      <c r="I152" s="1"/>
      <c r="J152" s="1"/>
    </row>
    <row r="153" spans="1:10" x14ac:dyDescent="0.25">
      <c r="B153" s="150" t="s">
        <v>23</v>
      </c>
      <c r="C153" s="150" t="s">
        <v>10</v>
      </c>
      <c r="D153" s="150" t="s">
        <v>68</v>
      </c>
      <c r="E153" s="150">
        <v>75</v>
      </c>
    </row>
    <row r="154" spans="1:10" x14ac:dyDescent="0.25">
      <c r="B154" s="150" t="s">
        <v>24</v>
      </c>
      <c r="C154" s="150" t="s">
        <v>10</v>
      </c>
      <c r="D154" s="150" t="s">
        <v>68</v>
      </c>
      <c r="E154" s="150">
        <v>69</v>
      </c>
    </row>
    <row r="155" spans="1:10" x14ac:dyDescent="0.25">
      <c r="B155" s="150" t="s">
        <v>25</v>
      </c>
      <c r="C155" s="150" t="s">
        <v>10</v>
      </c>
      <c r="D155" s="150" t="s">
        <v>68</v>
      </c>
      <c r="E155" s="150">
        <v>60</v>
      </c>
    </row>
    <row r="156" spans="1:10" x14ac:dyDescent="0.25">
      <c r="B156" s="150" t="s">
        <v>23</v>
      </c>
      <c r="C156" s="150" t="s">
        <v>12</v>
      </c>
      <c r="D156" s="150" t="s">
        <v>68</v>
      </c>
      <c r="E156" s="150">
        <v>89</v>
      </c>
      <c r="G156" s="272"/>
      <c r="H156" s="245"/>
      <c r="I156" s="1"/>
      <c r="J156" s="1"/>
    </row>
    <row r="157" spans="1:10" x14ac:dyDescent="0.25">
      <c r="B157" s="150" t="s">
        <v>24</v>
      </c>
      <c r="C157" s="150" t="s">
        <v>12</v>
      </c>
      <c r="D157" s="150" t="s">
        <v>68</v>
      </c>
      <c r="E157" s="150">
        <v>32</v>
      </c>
      <c r="G157" s="1"/>
      <c r="H157" s="151" t="s">
        <v>16</v>
      </c>
      <c r="I157" s="151" t="s">
        <v>10</v>
      </c>
      <c r="J157" s="151" t="s">
        <v>56</v>
      </c>
    </row>
    <row r="158" spans="1:10" x14ac:dyDescent="0.25">
      <c r="B158" s="150" t="s">
        <v>25</v>
      </c>
      <c r="C158" s="150" t="s">
        <v>12</v>
      </c>
      <c r="D158" s="150" t="s">
        <v>68</v>
      </c>
      <c r="E158" s="150">
        <v>41</v>
      </c>
      <c r="G158" s="150" t="s">
        <v>23</v>
      </c>
      <c r="H158" s="1"/>
      <c r="I158" s="1"/>
      <c r="J158" s="1"/>
    </row>
    <row r="159" spans="1:10" x14ac:dyDescent="0.25">
      <c r="B159" s="150" t="s">
        <v>23</v>
      </c>
      <c r="C159" s="150" t="s">
        <v>16</v>
      </c>
      <c r="D159" s="150" t="s">
        <v>88</v>
      </c>
      <c r="E159" s="150">
        <v>59</v>
      </c>
      <c r="G159" s="150" t="s">
        <v>68</v>
      </c>
      <c r="H159" s="1"/>
      <c r="I159" s="1"/>
      <c r="J159" s="1"/>
    </row>
    <row r="160" spans="1:10" x14ac:dyDescent="0.25">
      <c r="B160" s="150" t="s">
        <v>24</v>
      </c>
      <c r="C160" s="150" t="s">
        <v>16</v>
      </c>
      <c r="D160" s="150" t="s">
        <v>88</v>
      </c>
      <c r="E160" s="150">
        <v>45</v>
      </c>
      <c r="G160" s="150" t="s">
        <v>88</v>
      </c>
      <c r="H160" s="1"/>
      <c r="I160" s="1"/>
      <c r="J160" s="1"/>
    </row>
    <row r="161" spans="2:11" x14ac:dyDescent="0.25">
      <c r="B161" s="150" t="s">
        <v>25</v>
      </c>
      <c r="C161" s="150" t="s">
        <v>16</v>
      </c>
      <c r="D161" s="150" t="s">
        <v>88</v>
      </c>
      <c r="E161" s="150">
        <v>91</v>
      </c>
      <c r="G161" s="150" t="s">
        <v>193</v>
      </c>
      <c r="H161" s="1"/>
      <c r="I161" s="1"/>
      <c r="J161" s="1"/>
    </row>
    <row r="162" spans="2:11" x14ac:dyDescent="0.25">
      <c r="B162" s="150" t="s">
        <v>23</v>
      </c>
      <c r="C162" s="150" t="s">
        <v>10</v>
      </c>
      <c r="D162" s="150" t="s">
        <v>88</v>
      </c>
      <c r="E162" s="150">
        <v>38</v>
      </c>
      <c r="G162" s="150" t="s">
        <v>24</v>
      </c>
      <c r="H162" s="1"/>
      <c r="I162" s="1"/>
      <c r="J162" s="1"/>
    </row>
    <row r="163" spans="2:11" x14ac:dyDescent="0.25">
      <c r="B163" s="150" t="s">
        <v>24</v>
      </c>
      <c r="C163" s="150" t="s">
        <v>10</v>
      </c>
      <c r="D163" s="150" t="s">
        <v>88</v>
      </c>
      <c r="E163" s="150">
        <v>49</v>
      </c>
      <c r="G163" s="150" t="s">
        <v>68</v>
      </c>
      <c r="H163" s="1"/>
      <c r="I163" s="1"/>
      <c r="J163" s="1"/>
    </row>
    <row r="164" spans="2:11" x14ac:dyDescent="0.25">
      <c r="B164" s="150" t="s">
        <v>25</v>
      </c>
      <c r="C164" s="150" t="s">
        <v>10</v>
      </c>
      <c r="D164" s="150" t="s">
        <v>88</v>
      </c>
      <c r="E164" s="150">
        <v>70</v>
      </c>
      <c r="G164" s="150" t="s">
        <v>88</v>
      </c>
      <c r="H164" s="1"/>
      <c r="I164" s="1"/>
      <c r="J164" s="1"/>
    </row>
    <row r="165" spans="2:11" x14ac:dyDescent="0.25">
      <c r="B165" s="150" t="s">
        <v>23</v>
      </c>
      <c r="C165" s="150" t="s">
        <v>12</v>
      </c>
      <c r="D165" s="150" t="s">
        <v>88</v>
      </c>
      <c r="E165" s="150">
        <v>87</v>
      </c>
      <c r="G165" s="150" t="s">
        <v>193</v>
      </c>
      <c r="H165" s="1"/>
      <c r="I165" s="1"/>
      <c r="J165" s="1"/>
    </row>
    <row r="166" spans="2:11" x14ac:dyDescent="0.25">
      <c r="B166" s="150" t="s">
        <v>24</v>
      </c>
      <c r="C166" s="150" t="s">
        <v>12</v>
      </c>
      <c r="D166" s="150" t="s">
        <v>88</v>
      </c>
      <c r="E166" s="150">
        <v>78</v>
      </c>
      <c r="G166" s="150" t="s">
        <v>56</v>
      </c>
      <c r="H166" s="1"/>
      <c r="I166" s="1"/>
      <c r="J166" s="1"/>
    </row>
    <row r="167" spans="2:11" x14ac:dyDescent="0.25">
      <c r="B167" s="150" t="s">
        <v>25</v>
      </c>
      <c r="C167" s="150" t="s">
        <v>12</v>
      </c>
      <c r="D167" s="150" t="s">
        <v>88</v>
      </c>
      <c r="E167" s="150">
        <v>71</v>
      </c>
    </row>
    <row r="168" spans="2:11" x14ac:dyDescent="0.25">
      <c r="B168" s="150" t="s">
        <v>23</v>
      </c>
      <c r="C168" s="150" t="s">
        <v>16</v>
      </c>
      <c r="D168" s="150" t="s">
        <v>193</v>
      </c>
      <c r="E168" s="150">
        <v>69</v>
      </c>
    </row>
    <row r="169" spans="2:11" x14ac:dyDescent="0.25">
      <c r="B169" s="150" t="s">
        <v>24</v>
      </c>
      <c r="C169" s="150" t="s">
        <v>16</v>
      </c>
      <c r="D169" s="150" t="s">
        <v>193</v>
      </c>
      <c r="E169" s="150">
        <v>91</v>
      </c>
      <c r="G169" s="1" t="s">
        <v>195</v>
      </c>
      <c r="H169" s="1"/>
      <c r="I169" s="1"/>
      <c r="J169" s="1"/>
    </row>
    <row r="170" spans="2:11" x14ac:dyDescent="0.25">
      <c r="B170" s="150" t="s">
        <v>25</v>
      </c>
      <c r="C170" s="150" t="s">
        <v>16</v>
      </c>
      <c r="D170" s="150" t="s">
        <v>193</v>
      </c>
      <c r="E170" s="150">
        <v>45</v>
      </c>
      <c r="G170" s="1"/>
      <c r="H170" s="151" t="s">
        <v>16</v>
      </c>
      <c r="I170" s="151" t="s">
        <v>10</v>
      </c>
      <c r="J170" s="151" t="s">
        <v>56</v>
      </c>
    </row>
    <row r="171" spans="2:11" x14ac:dyDescent="0.25">
      <c r="B171" s="150" t="s">
        <v>23</v>
      </c>
      <c r="C171" s="150" t="s">
        <v>10</v>
      </c>
      <c r="D171" s="150" t="s">
        <v>193</v>
      </c>
      <c r="E171" s="150">
        <v>41</v>
      </c>
      <c r="G171" s="150" t="s">
        <v>39</v>
      </c>
      <c r="H171" s="1"/>
      <c r="I171" s="1"/>
      <c r="J171" s="1"/>
    </row>
    <row r="172" spans="2:11" x14ac:dyDescent="0.25">
      <c r="B172" s="150" t="s">
        <v>24</v>
      </c>
      <c r="C172" s="150" t="s">
        <v>10</v>
      </c>
      <c r="D172" s="150" t="s">
        <v>193</v>
      </c>
      <c r="E172" s="150">
        <v>51</v>
      </c>
      <c r="G172" s="150" t="s">
        <v>40</v>
      </c>
      <c r="H172" s="1"/>
      <c r="I172" s="1"/>
      <c r="J172" s="1"/>
    </row>
    <row r="173" spans="2:11" x14ac:dyDescent="0.25">
      <c r="B173" s="150" t="s">
        <v>25</v>
      </c>
      <c r="C173" s="150" t="s">
        <v>10</v>
      </c>
      <c r="D173" s="150" t="s">
        <v>193</v>
      </c>
      <c r="E173" s="150">
        <v>66</v>
      </c>
      <c r="G173" s="150" t="s">
        <v>41</v>
      </c>
      <c r="H173" s="1"/>
      <c r="I173" s="1"/>
      <c r="J173" s="1"/>
    </row>
    <row r="174" spans="2:11" x14ac:dyDescent="0.25">
      <c r="B174" s="150" t="s">
        <v>23</v>
      </c>
      <c r="C174" s="150" t="s">
        <v>12</v>
      </c>
      <c r="D174" s="150" t="s">
        <v>193</v>
      </c>
      <c r="E174" s="150">
        <v>56</v>
      </c>
    </row>
    <row r="175" spans="2:11" x14ac:dyDescent="0.25">
      <c r="B175" s="150" t="s">
        <v>24</v>
      </c>
      <c r="C175" s="150" t="s">
        <v>12</v>
      </c>
      <c r="D175" s="150" t="s">
        <v>193</v>
      </c>
      <c r="E175" s="150">
        <v>84</v>
      </c>
    </row>
    <row r="176" spans="2:11" x14ac:dyDescent="0.25">
      <c r="B176" s="150" t="s">
        <v>25</v>
      </c>
      <c r="C176" s="150" t="s">
        <v>12</v>
      </c>
      <c r="D176" s="150" t="s">
        <v>193</v>
      </c>
      <c r="E176" s="150">
        <v>71</v>
      </c>
      <c r="G176" s="150"/>
      <c r="H176" s="299" t="s">
        <v>16</v>
      </c>
      <c r="I176" s="299"/>
      <c r="J176" s="299"/>
      <c r="K176" s="1" t="s">
        <v>196</v>
      </c>
    </row>
    <row r="177" spans="1:28" x14ac:dyDescent="0.25">
      <c r="G177" s="150"/>
      <c r="H177" s="1" t="s">
        <v>39</v>
      </c>
      <c r="I177" s="1" t="s">
        <v>40</v>
      </c>
      <c r="J177" s="1" t="s">
        <v>41</v>
      </c>
      <c r="K177" s="1"/>
    </row>
    <row r="178" spans="1:28" x14ac:dyDescent="0.25">
      <c r="G178" s="150" t="s">
        <v>23</v>
      </c>
      <c r="H178" s="1"/>
      <c r="I178" s="1"/>
      <c r="J178" s="1"/>
      <c r="K178" s="1"/>
    </row>
    <row r="179" spans="1:28" x14ac:dyDescent="0.25">
      <c r="G179" s="150" t="s">
        <v>24</v>
      </c>
      <c r="H179" s="1"/>
      <c r="I179" s="1"/>
      <c r="J179" s="1"/>
      <c r="K179" s="1"/>
    </row>
    <row r="180" spans="1:28" x14ac:dyDescent="0.25">
      <c r="G180" s="150" t="s">
        <v>25</v>
      </c>
      <c r="H180" s="1"/>
      <c r="I180" s="1"/>
      <c r="J180" s="1"/>
      <c r="K180" s="1"/>
    </row>
    <row r="183" spans="1:28" x14ac:dyDescent="0.25">
      <c r="G183" s="150"/>
      <c r="H183" s="299" t="s">
        <v>39</v>
      </c>
      <c r="I183" s="299"/>
      <c r="J183" s="299"/>
      <c r="K183" s="1" t="s">
        <v>197</v>
      </c>
    </row>
    <row r="184" spans="1:28" x14ac:dyDescent="0.25">
      <c r="G184" s="150"/>
      <c r="H184" s="1" t="s">
        <v>16</v>
      </c>
      <c r="I184" s="1" t="s">
        <v>10</v>
      </c>
      <c r="J184" s="1" t="s">
        <v>198</v>
      </c>
      <c r="K184" s="1"/>
    </row>
    <row r="185" spans="1:28" x14ac:dyDescent="0.25">
      <c r="G185" s="150" t="s">
        <v>23</v>
      </c>
      <c r="H185" s="1"/>
      <c r="I185" s="1"/>
      <c r="J185" s="1"/>
      <c r="K185" s="1"/>
    </row>
    <row r="186" spans="1:28" x14ac:dyDescent="0.25">
      <c r="G186" s="150" t="s">
        <v>24</v>
      </c>
      <c r="H186" s="1"/>
      <c r="I186" s="1"/>
      <c r="J186" s="1"/>
      <c r="K186" s="1"/>
    </row>
    <row r="187" spans="1:28" x14ac:dyDescent="0.25">
      <c r="G187" s="150" t="s">
        <v>25</v>
      </c>
      <c r="H187" s="1"/>
      <c r="I187" s="1"/>
      <c r="J187" s="1"/>
      <c r="K187" s="1"/>
    </row>
    <row r="189" spans="1:28" x14ac:dyDescent="0.25">
      <c r="A189" t="s">
        <v>203</v>
      </c>
    </row>
    <row r="190" spans="1:28" x14ac:dyDescent="0.25">
      <c r="A190" s="151" t="s">
        <v>202</v>
      </c>
      <c r="B190" s="175">
        <v>44267</v>
      </c>
      <c r="C190" s="175">
        <v>44268</v>
      </c>
      <c r="D190" s="175">
        <v>44269</v>
      </c>
      <c r="E190" s="175">
        <v>44270</v>
      </c>
      <c r="F190" s="175">
        <v>44271</v>
      </c>
      <c r="G190" s="175">
        <v>44272</v>
      </c>
      <c r="H190" s="175">
        <v>44273</v>
      </c>
      <c r="I190" s="175">
        <v>44274</v>
      </c>
      <c r="J190" s="175">
        <v>44275</v>
      </c>
      <c r="K190" s="175">
        <v>44276</v>
      </c>
      <c r="L190" s="175">
        <v>44277</v>
      </c>
      <c r="M190" s="175">
        <v>44278</v>
      </c>
      <c r="N190" s="175">
        <v>44279</v>
      </c>
      <c r="O190" s="175">
        <v>44280</v>
      </c>
      <c r="P190" s="175">
        <v>44281</v>
      </c>
      <c r="Q190" s="175">
        <v>44282</v>
      </c>
      <c r="R190" s="175">
        <v>44283</v>
      </c>
      <c r="S190" s="175">
        <v>44284</v>
      </c>
      <c r="T190" s="175">
        <v>44285</v>
      </c>
      <c r="U190" s="175">
        <v>44286</v>
      </c>
      <c r="V190" s="175">
        <v>44287</v>
      </c>
      <c r="W190" s="175">
        <v>44288</v>
      </c>
      <c r="X190" s="175">
        <v>44289</v>
      </c>
      <c r="Y190" s="175">
        <v>44290</v>
      </c>
      <c r="Z190" s="175">
        <v>44291</v>
      </c>
      <c r="AA190" s="175">
        <v>44292</v>
      </c>
      <c r="AB190" s="175">
        <v>44293</v>
      </c>
    </row>
    <row r="191" spans="1:28" x14ac:dyDescent="0.25">
      <c r="A191" s="55" t="s">
        <v>166</v>
      </c>
      <c r="B191" s="3">
        <v>4</v>
      </c>
      <c r="C191" s="3">
        <v>6</v>
      </c>
      <c r="D191" s="3">
        <v>1</v>
      </c>
      <c r="E191" s="3">
        <v>3</v>
      </c>
      <c r="F191" s="3">
        <v>6</v>
      </c>
      <c r="G191" s="3">
        <v>6</v>
      </c>
      <c r="H191" s="3">
        <v>3</v>
      </c>
      <c r="I191" s="3">
        <v>6</v>
      </c>
      <c r="J191" s="3">
        <v>3</v>
      </c>
      <c r="K191" s="3">
        <v>4</v>
      </c>
      <c r="L191" s="3">
        <v>3</v>
      </c>
      <c r="M191" s="3">
        <v>7</v>
      </c>
      <c r="N191" s="3">
        <v>7</v>
      </c>
      <c r="O191" s="3">
        <v>2</v>
      </c>
      <c r="P191" s="3">
        <v>2</v>
      </c>
      <c r="Q191" s="3">
        <v>6</v>
      </c>
      <c r="R191" s="3">
        <v>2</v>
      </c>
      <c r="S191" s="3">
        <v>3</v>
      </c>
      <c r="T191" s="3">
        <v>2</v>
      </c>
      <c r="U191" s="3">
        <v>5</v>
      </c>
      <c r="V191" s="3">
        <v>6</v>
      </c>
      <c r="W191" s="3">
        <v>2</v>
      </c>
      <c r="X191" s="3">
        <v>2</v>
      </c>
      <c r="Y191" s="3">
        <v>7</v>
      </c>
      <c r="Z191" s="3">
        <v>1</v>
      </c>
      <c r="AA191" s="3">
        <v>5</v>
      </c>
      <c r="AB191" s="3">
        <v>6</v>
      </c>
    </row>
    <row r="192" spans="1:28" x14ac:dyDescent="0.25">
      <c r="A192" s="55" t="s">
        <v>11</v>
      </c>
      <c r="B192" s="3">
        <v>5</v>
      </c>
      <c r="C192" s="3">
        <v>5</v>
      </c>
      <c r="D192" s="3">
        <v>6</v>
      </c>
      <c r="E192" s="3">
        <v>6</v>
      </c>
      <c r="F192" s="3">
        <v>1</v>
      </c>
      <c r="G192" s="3">
        <v>4</v>
      </c>
      <c r="H192" s="3">
        <v>4</v>
      </c>
      <c r="I192" s="3">
        <v>2</v>
      </c>
      <c r="J192" s="3">
        <v>2</v>
      </c>
      <c r="K192" s="3">
        <v>2</v>
      </c>
      <c r="L192" s="3">
        <v>4</v>
      </c>
      <c r="M192" s="3">
        <v>7</v>
      </c>
      <c r="N192" s="3">
        <v>5</v>
      </c>
      <c r="O192" s="3">
        <v>5</v>
      </c>
      <c r="P192" s="3">
        <v>1</v>
      </c>
      <c r="Q192" s="3">
        <v>3</v>
      </c>
      <c r="R192" s="3">
        <v>6</v>
      </c>
      <c r="S192" s="3">
        <v>4</v>
      </c>
      <c r="T192" s="3">
        <v>6</v>
      </c>
      <c r="U192" s="3">
        <v>3</v>
      </c>
      <c r="V192" s="3">
        <v>1</v>
      </c>
      <c r="W192" s="3">
        <v>1</v>
      </c>
      <c r="X192" s="3">
        <v>5</v>
      </c>
      <c r="Y192" s="3">
        <v>5</v>
      </c>
      <c r="Z192" s="3">
        <v>2</v>
      </c>
      <c r="AA192" s="3">
        <v>7</v>
      </c>
      <c r="AB192" s="3">
        <v>6</v>
      </c>
    </row>
    <row r="193" spans="1:14" x14ac:dyDescent="0.25">
      <c r="B193" s="141"/>
      <c r="C193" s="141"/>
      <c r="D193" s="141"/>
      <c r="E193" s="141"/>
      <c r="F193" s="141"/>
      <c r="G193" s="141"/>
      <c r="H193" s="141"/>
      <c r="I193" s="141"/>
      <c r="J193" s="141"/>
      <c r="K193" s="141"/>
    </row>
    <row r="196" spans="1:14" x14ac:dyDescent="0.25">
      <c r="A196" t="s">
        <v>208</v>
      </c>
    </row>
    <row r="197" spans="1:14" x14ac:dyDescent="0.25">
      <c r="A197" t="s">
        <v>209</v>
      </c>
    </row>
    <row r="198" spans="1:14" x14ac:dyDescent="0.25">
      <c r="A198" s="7" t="s">
        <v>205</v>
      </c>
      <c r="B198" s="3">
        <v>2015</v>
      </c>
      <c r="C198" s="3">
        <v>2016</v>
      </c>
      <c r="D198" s="3">
        <v>2017</v>
      </c>
      <c r="E198" s="3">
        <v>2018</v>
      </c>
      <c r="F198" s="3">
        <v>2019</v>
      </c>
      <c r="G198" s="3">
        <v>2020</v>
      </c>
      <c r="H198" s="3">
        <v>2021</v>
      </c>
      <c r="I198" s="3">
        <v>2022</v>
      </c>
      <c r="J198" s="3">
        <v>2023</v>
      </c>
      <c r="K198" s="3">
        <v>2024</v>
      </c>
      <c r="L198" s="3">
        <v>2025</v>
      </c>
      <c r="M198" s="3">
        <v>2026</v>
      </c>
      <c r="N198" s="3">
        <v>2027</v>
      </c>
    </row>
    <row r="199" spans="1:14" x14ac:dyDescent="0.25">
      <c r="A199" s="7" t="s">
        <v>206</v>
      </c>
      <c r="B199" s="178">
        <v>5000</v>
      </c>
      <c r="C199" s="178">
        <v>12000</v>
      </c>
      <c r="D199" s="178">
        <v>19000</v>
      </c>
      <c r="E199" s="178">
        <v>20000</v>
      </c>
      <c r="F199" s="178">
        <v>17000</v>
      </c>
      <c r="G199" s="178">
        <v>19000</v>
      </c>
      <c r="H199" s="178">
        <v>26000</v>
      </c>
      <c r="I199" s="178">
        <v>27000</v>
      </c>
      <c r="J199" s="178">
        <v>23000</v>
      </c>
      <c r="K199" s="178">
        <v>26000</v>
      </c>
      <c r="L199" s="178"/>
      <c r="M199" s="178"/>
      <c r="N199" s="178"/>
    </row>
    <row r="200" spans="1:14" x14ac:dyDescent="0.25">
      <c r="A200" s="141"/>
      <c r="B200" s="179"/>
    </row>
    <row r="201" spans="1:14" x14ac:dyDescent="0.25">
      <c r="A201" s="141"/>
      <c r="B201" s="179"/>
    </row>
    <row r="202" spans="1:14" x14ac:dyDescent="0.25">
      <c r="A202" s="141"/>
      <c r="B202" s="179"/>
    </row>
    <row r="203" spans="1:14" x14ac:dyDescent="0.25">
      <c r="A203" s="141"/>
      <c r="B203" s="179"/>
    </row>
    <row r="204" spans="1:14" x14ac:dyDescent="0.25">
      <c r="A204" s="181" t="s">
        <v>223</v>
      </c>
      <c r="B204" s="179"/>
    </row>
    <row r="205" spans="1:14" x14ac:dyDescent="0.25">
      <c r="A205" s="181" t="s">
        <v>224</v>
      </c>
      <c r="B205" s="179"/>
    </row>
    <row r="206" spans="1:14" x14ac:dyDescent="0.25">
      <c r="A206" s="141"/>
      <c r="B206" s="179"/>
    </row>
    <row r="207" spans="1:14" x14ac:dyDescent="0.25">
      <c r="A207" s="7" t="s">
        <v>218</v>
      </c>
      <c r="B207" s="7" t="s">
        <v>212</v>
      </c>
    </row>
    <row r="208" spans="1:14" x14ac:dyDescent="0.25">
      <c r="A208" s="3" t="s">
        <v>219</v>
      </c>
      <c r="B208" s="178">
        <v>11000</v>
      </c>
    </row>
    <row r="209" spans="1:7" x14ac:dyDescent="0.25">
      <c r="A209" s="3" t="s">
        <v>220</v>
      </c>
      <c r="B209" s="178">
        <v>17000</v>
      </c>
    </row>
    <row r="210" spans="1:7" x14ac:dyDescent="0.25">
      <c r="A210" s="3" t="s">
        <v>221</v>
      </c>
      <c r="B210" s="178">
        <v>7000</v>
      </c>
    </row>
    <row r="211" spans="1:7" x14ac:dyDescent="0.25">
      <c r="A211" s="3" t="s">
        <v>222</v>
      </c>
      <c r="B211" s="178">
        <v>28000</v>
      </c>
    </row>
    <row r="212" spans="1:7" x14ac:dyDescent="0.25">
      <c r="A212" s="141"/>
      <c r="B212" s="179"/>
    </row>
    <row r="213" spans="1:7" x14ac:dyDescent="0.25">
      <c r="A213" s="141"/>
      <c r="B213" s="179"/>
    </row>
    <row r="217" spans="1:7" x14ac:dyDescent="0.25">
      <c r="A217" t="s">
        <v>231</v>
      </c>
    </row>
    <row r="218" spans="1:7" x14ac:dyDescent="0.25">
      <c r="A218" s="3" t="s">
        <v>214</v>
      </c>
      <c r="B218" s="3" t="s">
        <v>215</v>
      </c>
      <c r="C218" s="3" t="s">
        <v>215</v>
      </c>
      <c r="D218" s="3" t="s">
        <v>216</v>
      </c>
      <c r="E218" s="3" t="s">
        <v>213</v>
      </c>
      <c r="F218" s="3" t="s">
        <v>213</v>
      </c>
      <c r="G218" s="3" t="s">
        <v>217</v>
      </c>
    </row>
    <row r="219" spans="1:7" x14ac:dyDescent="0.25">
      <c r="A219" s="3" t="s">
        <v>217</v>
      </c>
      <c r="B219" s="3" t="s">
        <v>214</v>
      </c>
      <c r="C219" s="3" t="s">
        <v>170</v>
      </c>
      <c r="D219" s="3" t="s">
        <v>214</v>
      </c>
      <c r="E219" s="3" t="s">
        <v>215</v>
      </c>
      <c r="F219" s="3" t="s">
        <v>215</v>
      </c>
      <c r="G219" s="3" t="s">
        <v>215</v>
      </c>
    </row>
    <row r="220" spans="1:7" x14ac:dyDescent="0.25">
      <c r="A220" s="3" t="s">
        <v>170</v>
      </c>
      <c r="B220" s="3" t="s">
        <v>213</v>
      </c>
      <c r="C220" s="3" t="s">
        <v>216</v>
      </c>
      <c r="D220" s="3" t="s">
        <v>213</v>
      </c>
      <c r="E220" s="3" t="s">
        <v>217</v>
      </c>
      <c r="F220" s="3" t="s">
        <v>170</v>
      </c>
      <c r="G220" s="3" t="s">
        <v>170</v>
      </c>
    </row>
    <row r="221" spans="1:7" x14ac:dyDescent="0.25">
      <c r="A221" s="3" t="s">
        <v>217</v>
      </c>
      <c r="B221" s="3" t="s">
        <v>213</v>
      </c>
      <c r="C221" s="3" t="s">
        <v>214</v>
      </c>
      <c r="D221" s="3" t="s">
        <v>216</v>
      </c>
      <c r="E221" s="3" t="s">
        <v>213</v>
      </c>
      <c r="F221" s="3" t="s">
        <v>214</v>
      </c>
      <c r="G221" s="3" t="s">
        <v>217</v>
      </c>
    </row>
    <row r="222" spans="1:7" x14ac:dyDescent="0.25">
      <c r="A222" s="3" t="s">
        <v>214</v>
      </c>
      <c r="B222" s="3" t="s">
        <v>217</v>
      </c>
      <c r="C222" s="3" t="s">
        <v>170</v>
      </c>
      <c r="D222" s="3" t="s">
        <v>170</v>
      </c>
      <c r="E222" s="3" t="s">
        <v>215</v>
      </c>
      <c r="F222" s="3" t="s">
        <v>215</v>
      </c>
      <c r="G222" s="3" t="s">
        <v>213</v>
      </c>
    </row>
    <row r="223" spans="1:7" x14ac:dyDescent="0.25">
      <c r="A223" s="3" t="s">
        <v>215</v>
      </c>
      <c r="B223" s="3" t="s">
        <v>213</v>
      </c>
      <c r="C223" s="3" t="s">
        <v>170</v>
      </c>
      <c r="D223" s="3" t="s">
        <v>170</v>
      </c>
      <c r="E223" s="3" t="s">
        <v>217</v>
      </c>
      <c r="F223" s="3" t="s">
        <v>215</v>
      </c>
      <c r="G223" s="3" t="s">
        <v>214</v>
      </c>
    </row>
    <row r="225" spans="1:2" x14ac:dyDescent="0.25">
      <c r="A225" s="181" t="s">
        <v>232</v>
      </c>
    </row>
    <row r="226" spans="1:2" x14ac:dyDescent="0.25">
      <c r="A226" s="7" t="s">
        <v>75</v>
      </c>
      <c r="B226" s="7" t="s">
        <v>74</v>
      </c>
    </row>
    <row r="227" spans="1:2" x14ac:dyDescent="0.25">
      <c r="A227" s="3" t="s">
        <v>214</v>
      </c>
      <c r="B227" s="3" t="s">
        <v>69</v>
      </c>
    </row>
    <row r="228" spans="1:2" x14ac:dyDescent="0.25">
      <c r="A228" s="3" t="s">
        <v>217</v>
      </c>
      <c r="B228" s="3" t="s">
        <v>70</v>
      </c>
    </row>
    <row r="229" spans="1:2" x14ac:dyDescent="0.25">
      <c r="A229" s="3" t="s">
        <v>170</v>
      </c>
      <c r="B229" s="3" t="s">
        <v>69</v>
      </c>
    </row>
    <row r="230" spans="1:2" x14ac:dyDescent="0.25">
      <c r="A230" s="3" t="s">
        <v>170</v>
      </c>
      <c r="B230" s="3" t="s">
        <v>72</v>
      </c>
    </row>
    <row r="231" spans="1:2" x14ac:dyDescent="0.25">
      <c r="A231" s="3" t="s">
        <v>214</v>
      </c>
      <c r="B231" s="3" t="s">
        <v>69</v>
      </c>
    </row>
    <row r="232" spans="1:2" x14ac:dyDescent="0.25">
      <c r="A232" s="3" t="s">
        <v>215</v>
      </c>
      <c r="B232" s="3" t="s">
        <v>70</v>
      </c>
    </row>
    <row r="233" spans="1:2" x14ac:dyDescent="0.25">
      <c r="A233" s="3" t="s">
        <v>217</v>
      </c>
      <c r="B233" s="3" t="s">
        <v>70</v>
      </c>
    </row>
    <row r="234" spans="1:2" x14ac:dyDescent="0.25">
      <c r="A234" s="3" t="s">
        <v>228</v>
      </c>
      <c r="B234" s="3" t="s">
        <v>69</v>
      </c>
    </row>
    <row r="235" spans="1:2" x14ac:dyDescent="0.25">
      <c r="A235" s="3" t="s">
        <v>172</v>
      </c>
      <c r="B235" s="3" t="s">
        <v>72</v>
      </c>
    </row>
    <row r="236" spans="1:2" x14ac:dyDescent="0.25">
      <c r="A236" s="3" t="s">
        <v>215</v>
      </c>
      <c r="B236" s="3" t="s">
        <v>70</v>
      </c>
    </row>
    <row r="237" spans="1:2" x14ac:dyDescent="0.25">
      <c r="A237" s="3" t="s">
        <v>172</v>
      </c>
      <c r="B237" s="3" t="s">
        <v>72</v>
      </c>
    </row>
    <row r="239" spans="1:2" x14ac:dyDescent="0.25">
      <c r="A239" s="181" t="s">
        <v>233</v>
      </c>
    </row>
    <row r="241" spans="1:3" x14ac:dyDescent="0.25">
      <c r="A241" s="7" t="s">
        <v>23</v>
      </c>
      <c r="B241" s="7">
        <f>SUM(B242:B245)</f>
        <v>600</v>
      </c>
    </row>
    <row r="242" spans="1:3" x14ac:dyDescent="0.25">
      <c r="A242" s="3" t="s">
        <v>217</v>
      </c>
      <c r="B242" s="3">
        <v>150</v>
      </c>
    </row>
    <row r="243" spans="1:3" x14ac:dyDescent="0.25">
      <c r="A243" s="3" t="s">
        <v>228</v>
      </c>
      <c r="B243" s="3">
        <v>156</v>
      </c>
    </row>
    <row r="244" spans="1:3" x14ac:dyDescent="0.25">
      <c r="A244" s="3" t="s">
        <v>172</v>
      </c>
      <c r="B244" s="3">
        <v>130</v>
      </c>
    </row>
    <row r="245" spans="1:3" x14ac:dyDescent="0.25">
      <c r="A245" s="3" t="s">
        <v>215</v>
      </c>
      <c r="B245" s="3">
        <v>164</v>
      </c>
    </row>
    <row r="246" spans="1:3" x14ac:dyDescent="0.25">
      <c r="A246" s="7" t="s">
        <v>24</v>
      </c>
      <c r="B246" s="7">
        <f>SUM(B247:B250)</f>
        <v>507</v>
      </c>
    </row>
    <row r="247" spans="1:3" x14ac:dyDescent="0.25">
      <c r="A247" s="3" t="s">
        <v>217</v>
      </c>
      <c r="B247" s="3">
        <v>130</v>
      </c>
    </row>
    <row r="248" spans="1:3" x14ac:dyDescent="0.25">
      <c r="A248" s="3" t="s">
        <v>228</v>
      </c>
      <c r="B248" s="3">
        <v>125</v>
      </c>
    </row>
    <row r="249" spans="1:3" x14ac:dyDescent="0.25">
      <c r="A249" s="3" t="s">
        <v>172</v>
      </c>
      <c r="B249" s="3">
        <v>117</v>
      </c>
    </row>
    <row r="250" spans="1:3" x14ac:dyDescent="0.25">
      <c r="A250" s="3" t="s">
        <v>215</v>
      </c>
      <c r="B250" s="3">
        <v>135</v>
      </c>
    </row>
    <row r="252" spans="1:3" x14ac:dyDescent="0.25">
      <c r="A252" s="181" t="s">
        <v>234</v>
      </c>
    </row>
    <row r="253" spans="1:3" x14ac:dyDescent="0.25">
      <c r="A253" s="7" t="s">
        <v>38</v>
      </c>
      <c r="B253" s="7" t="s">
        <v>75</v>
      </c>
      <c r="C253" s="7" t="s">
        <v>36</v>
      </c>
    </row>
    <row r="254" spans="1:3" x14ac:dyDescent="0.25">
      <c r="A254" s="183" t="s">
        <v>23</v>
      </c>
      <c r="B254" s="3" t="s">
        <v>217</v>
      </c>
      <c r="C254" s="3">
        <v>150</v>
      </c>
    </row>
    <row r="255" spans="1:3" x14ac:dyDescent="0.25">
      <c r="A255" s="183" t="s">
        <v>23</v>
      </c>
      <c r="B255" s="3" t="s">
        <v>170</v>
      </c>
      <c r="C255" s="3">
        <v>156</v>
      </c>
    </row>
    <row r="256" spans="1:3" x14ac:dyDescent="0.25">
      <c r="A256" s="183" t="s">
        <v>23</v>
      </c>
      <c r="B256" s="3" t="s">
        <v>228</v>
      </c>
      <c r="C256" s="3">
        <v>125</v>
      </c>
    </row>
    <row r="257" spans="1:5" x14ac:dyDescent="0.25">
      <c r="A257" s="183" t="s">
        <v>23</v>
      </c>
      <c r="B257" s="3" t="s">
        <v>172</v>
      </c>
      <c r="C257" s="3">
        <v>117</v>
      </c>
    </row>
    <row r="258" spans="1:5" x14ac:dyDescent="0.25">
      <c r="A258" s="183" t="s">
        <v>24</v>
      </c>
      <c r="B258" s="3" t="s">
        <v>170</v>
      </c>
      <c r="C258" s="3">
        <v>140</v>
      </c>
    </row>
    <row r="259" spans="1:5" x14ac:dyDescent="0.25">
      <c r="A259" s="183" t="s">
        <v>24</v>
      </c>
      <c r="B259" s="3" t="s">
        <v>215</v>
      </c>
      <c r="C259" s="3">
        <v>165</v>
      </c>
    </row>
    <row r="260" spans="1:5" x14ac:dyDescent="0.25">
      <c r="A260" s="183" t="s">
        <v>24</v>
      </c>
      <c r="B260" s="3" t="s">
        <v>228</v>
      </c>
      <c r="C260" s="3">
        <v>119</v>
      </c>
    </row>
    <row r="261" spans="1:5" x14ac:dyDescent="0.25">
      <c r="A261" s="183" t="s">
        <v>24</v>
      </c>
      <c r="B261" s="3" t="s">
        <v>172</v>
      </c>
      <c r="C261" s="3">
        <v>124</v>
      </c>
    </row>
    <row r="262" spans="1:5" x14ac:dyDescent="0.25">
      <c r="A262" s="183" t="s">
        <v>25</v>
      </c>
      <c r="B262" s="3" t="s">
        <v>214</v>
      </c>
      <c r="C262" s="3">
        <v>140</v>
      </c>
    </row>
    <row r="263" spans="1:5" x14ac:dyDescent="0.25">
      <c r="A263" s="183" t="s">
        <v>25</v>
      </c>
      <c r="B263" s="3" t="s">
        <v>217</v>
      </c>
      <c r="C263" s="3">
        <v>155</v>
      </c>
    </row>
    <row r="264" spans="1:5" x14ac:dyDescent="0.25">
      <c r="A264" s="183" t="s">
        <v>25</v>
      </c>
      <c r="B264" s="3" t="s">
        <v>228</v>
      </c>
      <c r="C264" s="3">
        <v>161</v>
      </c>
    </row>
    <row r="265" spans="1:5" x14ac:dyDescent="0.25">
      <c r="A265" s="183" t="s">
        <v>25</v>
      </c>
      <c r="B265" s="3" t="s">
        <v>172</v>
      </c>
      <c r="C265" s="3">
        <v>150</v>
      </c>
    </row>
    <row r="267" spans="1:5" ht="15.75" thickBot="1" x14ac:dyDescent="0.3">
      <c r="A267" s="196" t="s">
        <v>256</v>
      </c>
    </row>
    <row r="268" spans="1:5" ht="15.75" thickBot="1" x14ac:dyDescent="0.3">
      <c r="A268" s="196" t="s">
        <v>257</v>
      </c>
      <c r="E268" s="197"/>
    </row>
    <row r="269" spans="1:5" ht="15.75" thickBot="1" x14ac:dyDescent="0.3">
      <c r="A269" s="181" t="s">
        <v>258</v>
      </c>
      <c r="E269" s="105"/>
    </row>
    <row r="270" spans="1:5" ht="15.75" thickBot="1" x14ac:dyDescent="0.3">
      <c r="A270" s="181" t="s">
        <v>259</v>
      </c>
      <c r="E270" s="105"/>
    </row>
    <row r="271" spans="1:5" ht="15.75" thickBot="1" x14ac:dyDescent="0.3">
      <c r="A271" s="181" t="s">
        <v>260</v>
      </c>
      <c r="E271" s="10"/>
    </row>
    <row r="272" spans="1:5" ht="15.75" thickBot="1" x14ac:dyDescent="0.3">
      <c r="A272" s="181" t="s">
        <v>263</v>
      </c>
      <c r="E272" s="10"/>
    </row>
    <row r="273" spans="1:5" ht="15.75" thickBot="1" x14ac:dyDescent="0.3">
      <c r="A273" s="181" t="s">
        <v>261</v>
      </c>
      <c r="E273" s="10"/>
    </row>
    <row r="274" spans="1:5" ht="15.75" thickBot="1" x14ac:dyDescent="0.3">
      <c r="A274" s="181" t="s">
        <v>262</v>
      </c>
      <c r="E274" s="10"/>
    </row>
    <row r="275" spans="1:5" ht="15.75" thickBot="1" x14ac:dyDescent="0.3">
      <c r="A275" s="181" t="s">
        <v>264</v>
      </c>
      <c r="E275" s="105"/>
    </row>
    <row r="276" spans="1:5" ht="15.75" thickBot="1" x14ac:dyDescent="0.3">
      <c r="A276" s="181" t="s">
        <v>265</v>
      </c>
      <c r="E276" s="10"/>
    </row>
    <row r="277" spans="1:5" ht="15.75" thickBot="1" x14ac:dyDescent="0.3">
      <c r="A277" s="181" t="s">
        <v>266</v>
      </c>
      <c r="E277" s="77"/>
    </row>
    <row r="278" spans="1:5" ht="15.75" thickBot="1" x14ac:dyDescent="0.3">
      <c r="A278" s="181" t="s">
        <v>267</v>
      </c>
      <c r="E278" s="10"/>
    </row>
    <row r="279" spans="1:5" ht="15.75" thickBot="1" x14ac:dyDescent="0.3">
      <c r="A279" s="181" t="s">
        <v>268</v>
      </c>
      <c r="E279" s="10"/>
    </row>
    <row r="280" spans="1:5" ht="15.75" thickBot="1" x14ac:dyDescent="0.3">
      <c r="A280" s="181" t="s">
        <v>269</v>
      </c>
      <c r="E280" s="197"/>
    </row>
    <row r="281" spans="1:5" ht="15.75" thickBot="1" x14ac:dyDescent="0.3">
      <c r="A281" s="181"/>
      <c r="E281" s="76"/>
    </row>
    <row r="282" spans="1:5" ht="15.75" thickBot="1" x14ac:dyDescent="0.3">
      <c r="E282" s="76"/>
    </row>
    <row r="285" spans="1:5" x14ac:dyDescent="0.25">
      <c r="A285" t="s">
        <v>270</v>
      </c>
    </row>
    <row r="286" spans="1:5" ht="15.75" thickBot="1" x14ac:dyDescent="0.3">
      <c r="A286" s="198" t="s">
        <v>277</v>
      </c>
    </row>
    <row r="287" spans="1:5" ht="15.75" thickBot="1" x14ac:dyDescent="0.3">
      <c r="A287" t="s">
        <v>271</v>
      </c>
      <c r="E287" s="10"/>
    </row>
    <row r="288" spans="1:5" ht="15.75" thickBot="1" x14ac:dyDescent="0.3">
      <c r="A288" t="s">
        <v>272</v>
      </c>
      <c r="E288" s="10"/>
    </row>
    <row r="289" spans="1:10" ht="15.75" thickBot="1" x14ac:dyDescent="0.3">
      <c r="A289" t="s">
        <v>273</v>
      </c>
      <c r="E289" s="185"/>
    </row>
    <row r="290" spans="1:10" ht="15.75" thickBot="1" x14ac:dyDescent="0.3">
      <c r="A290" t="s">
        <v>274</v>
      </c>
      <c r="E290" s="261"/>
      <c r="F290" s="298"/>
      <c r="G290" s="298"/>
      <c r="H290" s="298"/>
      <c r="I290" s="298"/>
      <c r="J290" s="262"/>
    </row>
    <row r="291" spans="1:10" ht="15.75" thickBot="1" x14ac:dyDescent="0.3">
      <c r="A291" t="s">
        <v>275</v>
      </c>
      <c r="E291" s="261"/>
      <c r="F291" s="298"/>
      <c r="G291" s="298"/>
      <c r="H291" s="298"/>
      <c r="I291" s="298"/>
      <c r="J291" s="262"/>
    </row>
    <row r="292" spans="1:10" ht="15.75" thickBot="1" x14ac:dyDescent="0.3">
      <c r="A292" t="s">
        <v>276</v>
      </c>
      <c r="E292" s="261"/>
      <c r="F292" s="298"/>
      <c r="G292" s="298"/>
      <c r="H292" s="298"/>
      <c r="I292" s="298"/>
      <c r="J292" s="262"/>
    </row>
    <row r="294" spans="1:10" x14ac:dyDescent="0.25">
      <c r="A294" t="s">
        <v>319</v>
      </c>
    </row>
    <row r="295" spans="1:10" x14ac:dyDescent="0.25">
      <c r="A295" t="s">
        <v>320</v>
      </c>
    </row>
    <row r="299" spans="1:10" ht="15.75" thickBot="1" x14ac:dyDescent="0.3"/>
    <row r="300" spans="1:10" x14ac:dyDescent="0.25">
      <c r="A300" s="200"/>
      <c r="B300" s="176" t="s">
        <v>278</v>
      </c>
      <c r="C300" s="176" t="s">
        <v>279</v>
      </c>
      <c r="D300" s="176" t="s">
        <v>280</v>
      </c>
      <c r="E300" s="313" t="s">
        <v>321</v>
      </c>
      <c r="F300" s="314" t="s">
        <v>322</v>
      </c>
    </row>
    <row r="301" spans="1:10" x14ac:dyDescent="0.25">
      <c r="A301" s="215">
        <v>44562</v>
      </c>
      <c r="B301" s="3"/>
      <c r="C301" s="3"/>
      <c r="D301" s="3"/>
      <c r="E301" s="1"/>
      <c r="F301" s="30"/>
    </row>
    <row r="302" spans="1:10" x14ac:dyDescent="0.25">
      <c r="A302" s="215">
        <v>44563</v>
      </c>
      <c r="B302" s="3"/>
      <c r="C302" s="3"/>
      <c r="D302" s="3"/>
      <c r="E302" s="1"/>
      <c r="F302" s="30"/>
    </row>
    <row r="303" spans="1:10" x14ac:dyDescent="0.25">
      <c r="A303" s="215">
        <v>44564</v>
      </c>
      <c r="B303" s="3"/>
      <c r="C303" s="3"/>
      <c r="D303" s="3"/>
      <c r="E303" s="1"/>
      <c r="F303" s="30"/>
    </row>
    <row r="304" spans="1:10" x14ac:dyDescent="0.25">
      <c r="A304" s="215">
        <v>44565</v>
      </c>
      <c r="B304" s="1"/>
      <c r="C304" s="1"/>
      <c r="D304" s="1"/>
      <c r="E304" s="1"/>
      <c r="F304" s="30"/>
    </row>
    <row r="305" spans="1:9" x14ac:dyDescent="0.25">
      <c r="A305" s="215">
        <v>44566</v>
      </c>
      <c r="B305" s="1"/>
      <c r="C305" s="1"/>
      <c r="D305" s="1"/>
      <c r="E305" s="1"/>
      <c r="F305" s="30"/>
    </row>
    <row r="306" spans="1:9" x14ac:dyDescent="0.25">
      <c r="A306" s="215">
        <v>44567</v>
      </c>
      <c r="B306" s="1"/>
      <c r="C306" s="1"/>
      <c r="D306" s="1"/>
      <c r="E306" s="1"/>
      <c r="F306" s="30"/>
    </row>
    <row r="307" spans="1:9" x14ac:dyDescent="0.25">
      <c r="A307" s="215">
        <v>44568</v>
      </c>
      <c r="B307" s="1"/>
      <c r="C307" s="1"/>
      <c r="D307" s="1"/>
      <c r="E307" s="1"/>
      <c r="F307" s="30"/>
    </row>
    <row r="308" spans="1:9" x14ac:dyDescent="0.25">
      <c r="A308" s="215">
        <v>44569</v>
      </c>
      <c r="B308" s="1"/>
      <c r="C308" s="1"/>
      <c r="D308" s="1"/>
      <c r="E308" s="1"/>
      <c r="F308" s="30"/>
    </row>
    <row r="309" spans="1:9" x14ac:dyDescent="0.25">
      <c r="A309" s="215">
        <v>44570</v>
      </c>
      <c r="B309" s="1"/>
      <c r="C309" s="1"/>
      <c r="D309" s="1"/>
      <c r="E309" s="1"/>
      <c r="F309" s="30"/>
    </row>
    <row r="310" spans="1:9" x14ac:dyDescent="0.25">
      <c r="A310" s="36" t="s">
        <v>323</v>
      </c>
      <c r="B310" s="1"/>
      <c r="C310" s="1"/>
      <c r="D310" s="1"/>
      <c r="E310" s="312"/>
      <c r="F310" s="43"/>
    </row>
    <row r="311" spans="1:9" ht="15.75" thickBot="1" x14ac:dyDescent="0.3">
      <c r="A311" s="38" t="s">
        <v>324</v>
      </c>
      <c r="B311" s="32"/>
      <c r="C311" s="32"/>
      <c r="D311" s="32"/>
      <c r="E311" s="140"/>
      <c r="F311" s="148"/>
    </row>
    <row r="313" spans="1:9" ht="15.75" thickBot="1" x14ac:dyDescent="0.3">
      <c r="A313" t="s">
        <v>325</v>
      </c>
    </row>
    <row r="314" spans="1:9" ht="15.75" thickBot="1" x14ac:dyDescent="0.3">
      <c r="A314" t="s">
        <v>326</v>
      </c>
      <c r="H314" s="94" t="s">
        <v>46</v>
      </c>
      <c r="I314" s="231" t="s">
        <v>328</v>
      </c>
    </row>
    <row r="315" spans="1:9" x14ac:dyDescent="0.25">
      <c r="A315" s="26"/>
      <c r="B315" s="27"/>
      <c r="C315" s="27"/>
      <c r="D315" s="27"/>
      <c r="E315" s="27"/>
      <c r="F315" s="28"/>
      <c r="H315" s="315">
        <v>1</v>
      </c>
      <c r="I315" s="318" t="s">
        <v>23</v>
      </c>
    </row>
    <row r="316" spans="1:9" x14ac:dyDescent="0.25">
      <c r="A316" s="29"/>
      <c r="B316" s="1"/>
      <c r="C316" s="1"/>
      <c r="D316" s="1"/>
      <c r="E316" s="1"/>
      <c r="F316" s="30"/>
      <c r="H316" s="316">
        <v>2</v>
      </c>
      <c r="I316" s="319" t="s">
        <v>24</v>
      </c>
    </row>
    <row r="317" spans="1:9" x14ac:dyDescent="0.25">
      <c r="A317" s="29"/>
      <c r="B317" s="1"/>
      <c r="C317" s="1"/>
      <c r="D317" s="1"/>
      <c r="E317" s="1"/>
      <c r="F317" s="30"/>
      <c r="H317" s="316">
        <v>3</v>
      </c>
      <c r="I317" s="319" t="s">
        <v>25</v>
      </c>
    </row>
    <row r="318" spans="1:9" x14ac:dyDescent="0.25">
      <c r="A318" s="29"/>
      <c r="B318" s="1"/>
      <c r="C318" s="1"/>
      <c r="D318" s="1"/>
      <c r="E318" s="1"/>
      <c r="F318" s="30"/>
      <c r="H318" s="316">
        <v>4</v>
      </c>
      <c r="I318" s="319" t="s">
        <v>26</v>
      </c>
    </row>
    <row r="319" spans="1:9" x14ac:dyDescent="0.25">
      <c r="A319" s="29"/>
      <c r="B319" s="1"/>
      <c r="C319" s="1"/>
      <c r="D319" s="1"/>
      <c r="E319" s="1"/>
      <c r="F319" s="30"/>
      <c r="H319" s="316">
        <v>5</v>
      </c>
      <c r="I319" s="319" t="s">
        <v>27</v>
      </c>
    </row>
    <row r="320" spans="1:9" x14ac:dyDescent="0.25">
      <c r="A320" s="29"/>
      <c r="B320" s="1"/>
      <c r="C320" s="1"/>
      <c r="D320" s="1"/>
      <c r="E320" s="1"/>
      <c r="F320" s="30"/>
      <c r="H320" s="316">
        <v>6</v>
      </c>
      <c r="I320" s="319" t="s">
        <v>28</v>
      </c>
    </row>
    <row r="321" spans="1:9" x14ac:dyDescent="0.25">
      <c r="A321" s="29"/>
      <c r="B321" s="1"/>
      <c r="C321" s="1"/>
      <c r="D321" s="1"/>
      <c r="E321" s="1"/>
      <c r="F321" s="30"/>
      <c r="H321" s="316">
        <v>7</v>
      </c>
      <c r="I321" s="319" t="s">
        <v>29</v>
      </c>
    </row>
    <row r="322" spans="1:9" x14ac:dyDescent="0.25">
      <c r="A322" s="29"/>
      <c r="B322" s="1"/>
      <c r="C322" s="1"/>
      <c r="D322" s="1"/>
      <c r="E322" s="1"/>
      <c r="F322" s="30"/>
      <c r="H322" s="316">
        <v>8</v>
      </c>
      <c r="I322" s="319" t="s">
        <v>30</v>
      </c>
    </row>
    <row r="323" spans="1:9" x14ac:dyDescent="0.25">
      <c r="A323" s="29"/>
      <c r="B323" s="1"/>
      <c r="C323" s="1"/>
      <c r="D323" s="1"/>
      <c r="E323" s="1"/>
      <c r="F323" s="30"/>
      <c r="H323" s="316">
        <v>9</v>
      </c>
      <c r="I323" s="319" t="s">
        <v>31</v>
      </c>
    </row>
    <row r="324" spans="1:9" ht="15.75" thickBot="1" x14ac:dyDescent="0.3">
      <c r="A324" s="31"/>
      <c r="B324" s="32"/>
      <c r="C324" s="32"/>
      <c r="D324" s="32"/>
      <c r="E324" s="32"/>
      <c r="F324" s="33"/>
      <c r="H324" s="316">
        <v>10</v>
      </c>
      <c r="I324" s="319" t="s">
        <v>32</v>
      </c>
    </row>
    <row r="325" spans="1:9" x14ac:dyDescent="0.25">
      <c r="H325" s="316">
        <v>11</v>
      </c>
      <c r="I325" s="319" t="s">
        <v>33</v>
      </c>
    </row>
    <row r="326" spans="1:9" ht="15.75" thickBot="1" x14ac:dyDescent="0.3">
      <c r="A326" t="s">
        <v>327</v>
      </c>
      <c r="H326" s="317">
        <v>12</v>
      </c>
      <c r="I326" s="320" t="s">
        <v>34</v>
      </c>
    </row>
    <row r="327" spans="1:9" x14ac:dyDescent="0.25">
      <c r="A327" s="26"/>
      <c r="B327" s="27"/>
      <c r="C327" s="27"/>
      <c r="D327" s="27"/>
      <c r="E327" s="27"/>
      <c r="F327" s="28"/>
    </row>
    <row r="328" spans="1:9" x14ac:dyDescent="0.25">
      <c r="A328" s="29"/>
      <c r="B328" s="1"/>
      <c r="C328" s="1"/>
      <c r="D328" s="1"/>
      <c r="E328" s="1"/>
      <c r="F328" s="30"/>
    </row>
    <row r="329" spans="1:9" x14ac:dyDescent="0.25">
      <c r="A329" s="29"/>
      <c r="B329" s="1"/>
      <c r="C329" s="1"/>
      <c r="D329" s="1"/>
      <c r="E329" s="1"/>
      <c r="F329" s="30"/>
    </row>
    <row r="330" spans="1:9" x14ac:dyDescent="0.25">
      <c r="A330" s="29"/>
      <c r="B330" s="1"/>
      <c r="C330" s="1"/>
      <c r="D330" s="1"/>
      <c r="E330" s="1"/>
      <c r="F330" s="30"/>
    </row>
    <row r="331" spans="1:9" x14ac:dyDescent="0.25">
      <c r="A331" s="29"/>
      <c r="B331" s="1"/>
      <c r="C331" s="1"/>
      <c r="D331" s="1"/>
      <c r="E331" s="1"/>
      <c r="F331" s="30"/>
    </row>
    <row r="332" spans="1:9" x14ac:dyDescent="0.25">
      <c r="A332" s="29"/>
      <c r="B332" s="1"/>
      <c r="C332" s="1"/>
      <c r="D332" s="1"/>
      <c r="E332" s="1"/>
      <c r="F332" s="30"/>
    </row>
    <row r="333" spans="1:9" x14ac:dyDescent="0.25">
      <c r="A333" s="29"/>
      <c r="B333" s="1"/>
      <c r="C333" s="1"/>
      <c r="D333" s="1"/>
      <c r="E333" s="1"/>
      <c r="F333" s="30"/>
    </row>
    <row r="334" spans="1:9" x14ac:dyDescent="0.25">
      <c r="A334" s="29"/>
      <c r="B334" s="1"/>
      <c r="C334" s="1"/>
      <c r="D334" s="1"/>
      <c r="E334" s="1"/>
      <c r="F334" s="30"/>
    </row>
    <row r="335" spans="1:9" x14ac:dyDescent="0.25">
      <c r="A335" s="29"/>
      <c r="B335" s="1"/>
      <c r="C335" s="1"/>
      <c r="D335" s="1"/>
      <c r="E335" s="1"/>
      <c r="F335" s="30"/>
    </row>
    <row r="336" spans="1:9" ht="15.75" thickBot="1" x14ac:dyDescent="0.3">
      <c r="A336" s="31"/>
      <c r="B336" s="32"/>
      <c r="C336" s="32"/>
      <c r="D336" s="32"/>
      <c r="E336" s="32"/>
      <c r="F336" s="33"/>
    </row>
    <row r="339" spans="1:1" x14ac:dyDescent="0.25">
      <c r="A339" t="s">
        <v>329</v>
      </c>
    </row>
    <row r="346" spans="1:1" x14ac:dyDescent="0.25">
      <c r="A346" t="s">
        <v>330</v>
      </c>
    </row>
  </sheetData>
  <sortState xmlns:xlrd2="http://schemas.microsoft.com/office/spreadsheetml/2017/richdata2" ref="A208:B211">
    <sortCondition ref="A208:A211"/>
  </sortState>
  <mergeCells count="11">
    <mergeCell ref="B1:L1"/>
    <mergeCell ref="G15:I17"/>
    <mergeCell ref="B40:B41"/>
    <mergeCell ref="C40:C41"/>
    <mergeCell ref="G148:H148"/>
    <mergeCell ref="E291:J291"/>
    <mergeCell ref="E292:J292"/>
    <mergeCell ref="E290:J290"/>
    <mergeCell ref="G156:H156"/>
    <mergeCell ref="H176:J176"/>
    <mergeCell ref="H183:J183"/>
  </mergeCells>
  <phoneticPr fontId="6" type="noConversion"/>
  <pageMargins left="0.7" right="0.7" top="0.78740157499999996" bottom="0.78740157499999996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1EC1F-D27A-4979-A6F7-E679BDD9E182}">
  <sheetPr codeName="List3"/>
  <dimension ref="B2:J1113"/>
  <sheetViews>
    <sheetView topLeftCell="B1" zoomScale="145" zoomScaleNormal="145" workbookViewId="0">
      <selection activeCell="I13" sqref="I13"/>
    </sheetView>
  </sheetViews>
  <sheetFormatPr defaultRowHeight="15" x14ac:dyDescent="0.25"/>
  <cols>
    <col min="2" max="2" width="13.42578125" customWidth="1"/>
    <col min="3" max="4" width="11.7109375" customWidth="1"/>
    <col min="6" max="6" width="10.42578125" customWidth="1"/>
    <col min="7" max="7" width="15.28515625" customWidth="1"/>
    <col min="11" max="11" width="13.7109375" customWidth="1"/>
    <col min="20" max="20" width="9.140625" customWidth="1"/>
  </cols>
  <sheetData>
    <row r="2" spans="2:10" x14ac:dyDescent="0.25">
      <c r="B2" s="7" t="s">
        <v>74</v>
      </c>
      <c r="C2" s="7" t="s">
        <v>7</v>
      </c>
      <c r="D2" s="7" t="s">
        <v>81</v>
      </c>
      <c r="E2" s="7" t="s">
        <v>82</v>
      </c>
      <c r="F2" s="7" t="s">
        <v>83</v>
      </c>
      <c r="G2" s="7" t="s">
        <v>84</v>
      </c>
      <c r="I2" s="44"/>
      <c r="J2" t="s">
        <v>89</v>
      </c>
    </row>
    <row r="3" spans="2:10" x14ac:dyDescent="0.25">
      <c r="B3" s="1" t="s">
        <v>70</v>
      </c>
      <c r="C3" s="2">
        <v>45295</v>
      </c>
      <c r="D3" s="45">
        <v>18765</v>
      </c>
      <c r="E3" s="1" t="s">
        <v>68</v>
      </c>
      <c r="F3" s="1" t="s">
        <v>87</v>
      </c>
      <c r="G3" s="46">
        <v>0.02</v>
      </c>
      <c r="J3" t="s">
        <v>90</v>
      </c>
    </row>
    <row r="4" spans="2:10" x14ac:dyDescent="0.25">
      <c r="B4" s="1" t="s">
        <v>70</v>
      </c>
      <c r="C4" s="2">
        <v>45524</v>
      </c>
      <c r="D4" s="45">
        <v>2424</v>
      </c>
      <c r="E4" s="1" t="s">
        <v>40</v>
      </c>
      <c r="F4" s="1" t="s">
        <v>87</v>
      </c>
      <c r="G4" s="46">
        <v>0.09</v>
      </c>
      <c r="J4" t="s">
        <v>91</v>
      </c>
    </row>
    <row r="5" spans="2:10" x14ac:dyDescent="0.25">
      <c r="B5" s="1" t="s">
        <v>72</v>
      </c>
      <c r="C5" s="2">
        <v>44719</v>
      </c>
      <c r="D5" s="45">
        <v>6926</v>
      </c>
      <c r="E5" s="1" t="s">
        <v>88</v>
      </c>
      <c r="F5" s="1" t="s">
        <v>87</v>
      </c>
      <c r="G5" s="46">
        <v>0.09</v>
      </c>
      <c r="J5" t="s">
        <v>92</v>
      </c>
    </row>
    <row r="6" spans="2:10" x14ac:dyDescent="0.25">
      <c r="B6" s="1" t="s">
        <v>71</v>
      </c>
      <c r="C6" s="2">
        <v>45285</v>
      </c>
      <c r="D6" s="45">
        <v>3459</v>
      </c>
      <c r="E6" s="1" t="s">
        <v>88</v>
      </c>
      <c r="F6" s="1" t="s">
        <v>87</v>
      </c>
      <c r="G6" s="46">
        <v>0.1</v>
      </c>
      <c r="J6" t="s">
        <v>93</v>
      </c>
    </row>
    <row r="7" spans="2:10" x14ac:dyDescent="0.25">
      <c r="B7" s="1" t="s">
        <v>69</v>
      </c>
      <c r="C7" s="2">
        <v>44131</v>
      </c>
      <c r="D7" s="45">
        <v>10069</v>
      </c>
      <c r="E7" s="1" t="s">
        <v>41</v>
      </c>
      <c r="F7" s="1" t="s">
        <v>87</v>
      </c>
      <c r="G7" s="46">
        <v>0.1</v>
      </c>
      <c r="J7" t="s">
        <v>94</v>
      </c>
    </row>
    <row r="8" spans="2:10" x14ac:dyDescent="0.25">
      <c r="B8" s="1" t="s">
        <v>85</v>
      </c>
      <c r="C8" s="2">
        <v>44373</v>
      </c>
      <c r="D8" s="45">
        <v>9523</v>
      </c>
      <c r="E8" s="1" t="s">
        <v>41</v>
      </c>
      <c r="F8" s="1" t="s">
        <v>87</v>
      </c>
      <c r="G8" s="46">
        <v>0.1</v>
      </c>
      <c r="J8" t="s">
        <v>95</v>
      </c>
    </row>
    <row r="9" spans="2:10" x14ac:dyDescent="0.25">
      <c r="B9" s="1" t="s">
        <v>72</v>
      </c>
      <c r="C9" s="2">
        <v>44616</v>
      </c>
      <c r="D9" s="45">
        <v>13800</v>
      </c>
      <c r="E9" s="1" t="s">
        <v>68</v>
      </c>
      <c r="F9" s="1" t="s">
        <v>87</v>
      </c>
      <c r="G9" s="46">
        <v>0.05</v>
      </c>
      <c r="J9" t="s">
        <v>331</v>
      </c>
    </row>
    <row r="10" spans="2:10" x14ac:dyDescent="0.25">
      <c r="B10" s="1" t="s">
        <v>72</v>
      </c>
      <c r="C10" s="2">
        <v>44365</v>
      </c>
      <c r="D10" s="45">
        <v>8289</v>
      </c>
      <c r="E10" s="1" t="s">
        <v>68</v>
      </c>
      <c r="F10" s="1" t="s">
        <v>87</v>
      </c>
      <c r="G10" s="46">
        <v>0.09</v>
      </c>
    </row>
    <row r="11" spans="2:10" x14ac:dyDescent="0.25">
      <c r="B11" s="1" t="s">
        <v>69</v>
      </c>
      <c r="C11" s="2">
        <v>45206</v>
      </c>
      <c r="D11" s="45">
        <v>16355</v>
      </c>
      <c r="E11" s="1" t="s">
        <v>39</v>
      </c>
      <c r="F11" s="1" t="s">
        <v>87</v>
      </c>
      <c r="G11" s="46">
        <v>0.05</v>
      </c>
    </row>
    <row r="12" spans="2:10" x14ac:dyDescent="0.25">
      <c r="B12" s="1" t="s">
        <v>72</v>
      </c>
      <c r="C12" s="2">
        <v>44265</v>
      </c>
      <c r="D12" s="45">
        <v>17224</v>
      </c>
      <c r="E12" s="1" t="s">
        <v>88</v>
      </c>
      <c r="F12" s="1" t="s">
        <v>87</v>
      </c>
      <c r="G12" s="46">
        <v>0.06</v>
      </c>
    </row>
    <row r="13" spans="2:10" x14ac:dyDescent="0.25">
      <c r="B13" s="1" t="s">
        <v>70</v>
      </c>
      <c r="C13" s="2">
        <v>43890</v>
      </c>
      <c r="D13" s="45">
        <v>11947</v>
      </c>
      <c r="E13" s="1" t="s">
        <v>39</v>
      </c>
      <c r="F13" s="1" t="s">
        <v>86</v>
      </c>
      <c r="G13" s="46">
        <v>0.08</v>
      </c>
    </row>
    <row r="14" spans="2:10" x14ac:dyDescent="0.25">
      <c r="B14" s="1" t="s">
        <v>69</v>
      </c>
      <c r="C14" s="2">
        <v>45076</v>
      </c>
      <c r="D14" s="45">
        <v>13670</v>
      </c>
      <c r="E14" s="1" t="s">
        <v>39</v>
      </c>
      <c r="F14" s="1" t="s">
        <v>87</v>
      </c>
      <c r="G14" s="46">
        <v>0.04</v>
      </c>
    </row>
    <row r="15" spans="2:10" x14ac:dyDescent="0.25">
      <c r="B15" s="1" t="s">
        <v>72</v>
      </c>
      <c r="C15" s="2">
        <v>45474</v>
      </c>
      <c r="D15" s="45">
        <v>19860</v>
      </c>
      <c r="E15" s="1" t="s">
        <v>39</v>
      </c>
      <c r="F15" s="1" t="s">
        <v>87</v>
      </c>
      <c r="G15" s="46">
        <v>0.01</v>
      </c>
    </row>
    <row r="16" spans="2:10" x14ac:dyDescent="0.25">
      <c r="B16" s="1" t="s">
        <v>69</v>
      </c>
      <c r="C16" s="2">
        <v>44131</v>
      </c>
      <c r="D16" s="45">
        <v>11195</v>
      </c>
      <c r="E16" s="1" t="s">
        <v>88</v>
      </c>
      <c r="F16" s="1" t="s">
        <v>87</v>
      </c>
      <c r="G16" s="46">
        <v>0.02</v>
      </c>
    </row>
    <row r="17" spans="2:7" x14ac:dyDescent="0.25">
      <c r="B17" s="1" t="s">
        <v>72</v>
      </c>
      <c r="C17" s="2">
        <v>44146</v>
      </c>
      <c r="D17" s="45">
        <v>7184</v>
      </c>
      <c r="E17" s="1" t="s">
        <v>39</v>
      </c>
      <c r="F17" s="1" t="s">
        <v>87</v>
      </c>
      <c r="G17" s="46">
        <v>0.08</v>
      </c>
    </row>
    <row r="18" spans="2:7" x14ac:dyDescent="0.25">
      <c r="B18" s="1" t="s">
        <v>70</v>
      </c>
      <c r="C18" s="2">
        <v>43946</v>
      </c>
      <c r="D18" s="45">
        <v>2317</v>
      </c>
      <c r="E18" s="1" t="s">
        <v>68</v>
      </c>
      <c r="F18" s="1" t="s">
        <v>86</v>
      </c>
      <c r="G18" s="46">
        <v>0.01</v>
      </c>
    </row>
    <row r="19" spans="2:7" x14ac:dyDescent="0.25">
      <c r="B19" s="1" t="s">
        <v>69</v>
      </c>
      <c r="C19" s="2">
        <v>44149</v>
      </c>
      <c r="D19" s="45">
        <v>5140</v>
      </c>
      <c r="E19" s="1" t="s">
        <v>41</v>
      </c>
      <c r="F19" s="1" t="s">
        <v>87</v>
      </c>
      <c r="G19" s="46">
        <v>0.01</v>
      </c>
    </row>
    <row r="20" spans="2:7" x14ac:dyDescent="0.25">
      <c r="B20" s="1" t="s">
        <v>70</v>
      </c>
      <c r="C20" s="2">
        <v>44256</v>
      </c>
      <c r="D20" s="45">
        <v>13489</v>
      </c>
      <c r="E20" s="1" t="s">
        <v>39</v>
      </c>
      <c r="F20" s="1" t="s">
        <v>87</v>
      </c>
      <c r="G20" s="46">
        <v>0</v>
      </c>
    </row>
    <row r="21" spans="2:7" x14ac:dyDescent="0.25">
      <c r="B21" s="1" t="s">
        <v>72</v>
      </c>
      <c r="C21" s="2">
        <v>44695</v>
      </c>
      <c r="D21" s="45">
        <v>2509</v>
      </c>
      <c r="E21" s="1" t="s">
        <v>68</v>
      </c>
      <c r="F21" s="1" t="s">
        <v>87</v>
      </c>
      <c r="G21" s="46">
        <v>0</v>
      </c>
    </row>
    <row r="22" spans="2:7" x14ac:dyDescent="0.25">
      <c r="B22" s="1" t="s">
        <v>85</v>
      </c>
      <c r="C22" s="2">
        <v>45482</v>
      </c>
      <c r="D22" s="45">
        <v>15582</v>
      </c>
      <c r="E22" s="1" t="s">
        <v>68</v>
      </c>
      <c r="F22" s="1" t="s">
        <v>87</v>
      </c>
      <c r="G22" s="46">
        <v>0.1</v>
      </c>
    </row>
    <row r="23" spans="2:7" x14ac:dyDescent="0.25">
      <c r="B23" s="1" t="s">
        <v>85</v>
      </c>
      <c r="C23" s="2">
        <v>44163</v>
      </c>
      <c r="D23" s="45">
        <v>16181</v>
      </c>
      <c r="E23" s="1" t="s">
        <v>39</v>
      </c>
      <c r="F23" s="1" t="s">
        <v>87</v>
      </c>
      <c r="G23" s="46">
        <v>0.01</v>
      </c>
    </row>
    <row r="24" spans="2:7" x14ac:dyDescent="0.25">
      <c r="B24" s="1" t="s">
        <v>85</v>
      </c>
      <c r="C24" s="2">
        <v>44461</v>
      </c>
      <c r="D24" s="45">
        <v>14810</v>
      </c>
      <c r="E24" s="1" t="s">
        <v>68</v>
      </c>
      <c r="F24" s="1" t="s">
        <v>87</v>
      </c>
      <c r="G24" s="46">
        <v>0.02</v>
      </c>
    </row>
    <row r="25" spans="2:7" x14ac:dyDescent="0.25">
      <c r="B25" s="1" t="s">
        <v>85</v>
      </c>
      <c r="C25" s="2">
        <v>44142</v>
      </c>
      <c r="D25" s="45">
        <v>8572</v>
      </c>
      <c r="E25" s="1" t="s">
        <v>68</v>
      </c>
      <c r="F25" s="1" t="s">
        <v>87</v>
      </c>
      <c r="G25" s="46">
        <v>0.03</v>
      </c>
    </row>
    <row r="26" spans="2:7" x14ac:dyDescent="0.25">
      <c r="B26" s="1" t="s">
        <v>85</v>
      </c>
      <c r="C26" s="2">
        <v>43984</v>
      </c>
      <c r="D26" s="45">
        <v>10177</v>
      </c>
      <c r="E26" s="1" t="s">
        <v>39</v>
      </c>
      <c r="F26" s="1" t="s">
        <v>87</v>
      </c>
      <c r="G26" s="46">
        <v>0.08</v>
      </c>
    </row>
    <row r="27" spans="2:7" x14ac:dyDescent="0.25">
      <c r="B27" s="1" t="s">
        <v>72</v>
      </c>
      <c r="C27" s="2">
        <v>43962</v>
      </c>
      <c r="D27" s="45">
        <v>8813</v>
      </c>
      <c r="E27" s="1" t="s">
        <v>88</v>
      </c>
      <c r="F27" s="1" t="s">
        <v>87</v>
      </c>
      <c r="G27" s="46">
        <v>0.02</v>
      </c>
    </row>
    <row r="28" spans="2:7" x14ac:dyDescent="0.25">
      <c r="B28" s="1" t="s">
        <v>69</v>
      </c>
      <c r="C28" s="2">
        <v>44643</v>
      </c>
      <c r="D28" s="45">
        <v>19546</v>
      </c>
      <c r="E28" s="1" t="s">
        <v>40</v>
      </c>
      <c r="F28" s="1" t="s">
        <v>86</v>
      </c>
      <c r="G28" s="46">
        <v>0.05</v>
      </c>
    </row>
    <row r="29" spans="2:7" x14ac:dyDescent="0.25">
      <c r="B29" s="1" t="s">
        <v>85</v>
      </c>
      <c r="C29" s="2">
        <v>45446</v>
      </c>
      <c r="D29" s="45">
        <v>3173</v>
      </c>
      <c r="E29" s="1" t="s">
        <v>39</v>
      </c>
      <c r="F29" s="1" t="s">
        <v>87</v>
      </c>
      <c r="G29" s="46">
        <v>0.09</v>
      </c>
    </row>
    <row r="30" spans="2:7" x14ac:dyDescent="0.25">
      <c r="B30" s="1" t="s">
        <v>71</v>
      </c>
      <c r="C30" s="2">
        <v>44624</v>
      </c>
      <c r="D30" s="45">
        <v>9779</v>
      </c>
      <c r="E30" s="1" t="s">
        <v>40</v>
      </c>
      <c r="F30" s="1" t="s">
        <v>87</v>
      </c>
      <c r="G30" s="46">
        <v>0.01</v>
      </c>
    </row>
    <row r="31" spans="2:7" x14ac:dyDescent="0.25">
      <c r="B31" s="1" t="s">
        <v>85</v>
      </c>
      <c r="C31" s="2">
        <v>45268</v>
      </c>
      <c r="D31" s="45">
        <v>18409</v>
      </c>
      <c r="E31" s="1" t="s">
        <v>41</v>
      </c>
      <c r="F31" s="1" t="s">
        <v>87</v>
      </c>
      <c r="G31" s="46">
        <v>0.1</v>
      </c>
    </row>
    <row r="32" spans="2:7" x14ac:dyDescent="0.25">
      <c r="B32" s="1" t="s">
        <v>85</v>
      </c>
      <c r="C32" s="2">
        <v>45592</v>
      </c>
      <c r="D32" s="45">
        <v>16635</v>
      </c>
      <c r="E32" s="1" t="s">
        <v>40</v>
      </c>
      <c r="F32" s="1" t="s">
        <v>87</v>
      </c>
      <c r="G32" s="46">
        <v>7.0000000000000007E-2</v>
      </c>
    </row>
    <row r="33" spans="2:7" x14ac:dyDescent="0.25">
      <c r="B33" s="1" t="s">
        <v>71</v>
      </c>
      <c r="C33" s="2">
        <v>44493</v>
      </c>
      <c r="D33" s="45">
        <v>11849</v>
      </c>
      <c r="E33" s="1" t="s">
        <v>40</v>
      </c>
      <c r="F33" s="1" t="s">
        <v>87</v>
      </c>
      <c r="G33" s="46">
        <v>0.04</v>
      </c>
    </row>
    <row r="34" spans="2:7" x14ac:dyDescent="0.25">
      <c r="B34" s="1" t="s">
        <v>85</v>
      </c>
      <c r="C34" s="2">
        <v>44214</v>
      </c>
      <c r="D34" s="45">
        <v>9905</v>
      </c>
      <c r="E34" s="1" t="s">
        <v>41</v>
      </c>
      <c r="F34" s="1" t="s">
        <v>87</v>
      </c>
      <c r="G34" s="46">
        <v>0.08</v>
      </c>
    </row>
    <row r="35" spans="2:7" x14ac:dyDescent="0.25">
      <c r="B35" s="1" t="s">
        <v>71</v>
      </c>
      <c r="C35" s="2">
        <v>44995</v>
      </c>
      <c r="D35" s="45">
        <v>10580</v>
      </c>
      <c r="E35" s="1" t="s">
        <v>41</v>
      </c>
      <c r="F35" s="1" t="s">
        <v>87</v>
      </c>
      <c r="G35" s="46">
        <v>0.06</v>
      </c>
    </row>
    <row r="36" spans="2:7" x14ac:dyDescent="0.25">
      <c r="B36" s="1" t="s">
        <v>70</v>
      </c>
      <c r="C36" s="2">
        <v>45430</v>
      </c>
      <c r="D36" s="45">
        <v>18816</v>
      </c>
      <c r="E36" s="1" t="s">
        <v>40</v>
      </c>
      <c r="F36" s="1" t="s">
        <v>87</v>
      </c>
      <c r="G36" s="46">
        <v>0.08</v>
      </c>
    </row>
    <row r="37" spans="2:7" x14ac:dyDescent="0.25">
      <c r="B37" s="1" t="s">
        <v>85</v>
      </c>
      <c r="C37" s="2">
        <v>44443</v>
      </c>
      <c r="D37" s="45">
        <v>17745</v>
      </c>
      <c r="E37" s="1" t="s">
        <v>39</v>
      </c>
      <c r="F37" s="1" t="s">
        <v>87</v>
      </c>
      <c r="G37" s="46">
        <v>0.09</v>
      </c>
    </row>
    <row r="38" spans="2:7" x14ac:dyDescent="0.25">
      <c r="B38" s="1" t="s">
        <v>85</v>
      </c>
      <c r="C38" s="2">
        <v>44344</v>
      </c>
      <c r="D38" s="45">
        <v>12279</v>
      </c>
      <c r="E38" s="1" t="s">
        <v>39</v>
      </c>
      <c r="F38" s="1" t="s">
        <v>87</v>
      </c>
      <c r="G38" s="46">
        <v>0.02</v>
      </c>
    </row>
    <row r="39" spans="2:7" x14ac:dyDescent="0.25">
      <c r="B39" s="1" t="s">
        <v>70</v>
      </c>
      <c r="C39" s="2">
        <v>44361</v>
      </c>
      <c r="D39" s="45">
        <v>1711</v>
      </c>
      <c r="E39" s="1" t="s">
        <v>40</v>
      </c>
      <c r="F39" s="1" t="s">
        <v>87</v>
      </c>
      <c r="G39" s="46">
        <v>0</v>
      </c>
    </row>
    <row r="40" spans="2:7" x14ac:dyDescent="0.25">
      <c r="B40" s="1" t="s">
        <v>69</v>
      </c>
      <c r="C40" s="2">
        <v>44848</v>
      </c>
      <c r="D40" s="45">
        <v>15080</v>
      </c>
      <c r="E40" s="1" t="s">
        <v>41</v>
      </c>
      <c r="F40" s="1" t="s">
        <v>87</v>
      </c>
      <c r="G40" s="46">
        <v>7.0000000000000007E-2</v>
      </c>
    </row>
    <row r="41" spans="2:7" x14ac:dyDescent="0.25">
      <c r="B41" s="1" t="s">
        <v>85</v>
      </c>
      <c r="C41" s="2">
        <v>45610</v>
      </c>
      <c r="D41" s="45">
        <v>4091</v>
      </c>
      <c r="E41" s="1" t="s">
        <v>68</v>
      </c>
      <c r="F41" s="1" t="s">
        <v>87</v>
      </c>
      <c r="G41" s="46">
        <v>0.04</v>
      </c>
    </row>
    <row r="42" spans="2:7" x14ac:dyDescent="0.25">
      <c r="B42" s="1" t="s">
        <v>69</v>
      </c>
      <c r="C42" s="2">
        <v>45032</v>
      </c>
      <c r="D42" s="45">
        <v>6921</v>
      </c>
      <c r="E42" s="1" t="s">
        <v>39</v>
      </c>
      <c r="F42" s="1" t="s">
        <v>87</v>
      </c>
      <c r="G42" s="46">
        <v>0</v>
      </c>
    </row>
    <row r="43" spans="2:7" x14ac:dyDescent="0.25">
      <c r="B43" s="1" t="s">
        <v>69</v>
      </c>
      <c r="C43" s="2">
        <v>44463</v>
      </c>
      <c r="D43" s="45">
        <v>11671</v>
      </c>
      <c r="E43" s="1" t="s">
        <v>40</v>
      </c>
      <c r="F43" s="1" t="s">
        <v>87</v>
      </c>
      <c r="G43" s="46">
        <v>0.04</v>
      </c>
    </row>
    <row r="44" spans="2:7" x14ac:dyDescent="0.25">
      <c r="B44" s="1" t="s">
        <v>70</v>
      </c>
      <c r="C44" s="2">
        <v>45093</v>
      </c>
      <c r="D44" s="45">
        <v>10666</v>
      </c>
      <c r="E44" s="1" t="s">
        <v>39</v>
      </c>
      <c r="F44" s="1" t="s">
        <v>87</v>
      </c>
      <c r="G44" s="46">
        <v>0.1</v>
      </c>
    </row>
    <row r="45" spans="2:7" x14ac:dyDescent="0.25">
      <c r="B45" s="1" t="s">
        <v>69</v>
      </c>
      <c r="C45" s="2">
        <v>45338</v>
      </c>
      <c r="D45" s="45">
        <v>6178</v>
      </c>
      <c r="E45" s="1" t="s">
        <v>40</v>
      </c>
      <c r="F45" s="1" t="s">
        <v>87</v>
      </c>
      <c r="G45" s="46">
        <v>0.1</v>
      </c>
    </row>
    <row r="46" spans="2:7" x14ac:dyDescent="0.25">
      <c r="B46" s="1" t="s">
        <v>71</v>
      </c>
      <c r="C46" s="2">
        <v>45391</v>
      </c>
      <c r="D46" s="45">
        <v>18538</v>
      </c>
      <c r="E46" s="1" t="s">
        <v>40</v>
      </c>
      <c r="F46" s="1" t="s">
        <v>87</v>
      </c>
      <c r="G46" s="46">
        <v>0</v>
      </c>
    </row>
    <row r="47" spans="2:7" x14ac:dyDescent="0.25">
      <c r="B47" s="1" t="s">
        <v>70</v>
      </c>
      <c r="C47" s="2">
        <v>44490</v>
      </c>
      <c r="D47" s="45">
        <v>15749</v>
      </c>
      <c r="E47" s="1" t="s">
        <v>39</v>
      </c>
      <c r="F47" s="1" t="s">
        <v>87</v>
      </c>
      <c r="G47" s="46">
        <v>7.0000000000000007E-2</v>
      </c>
    </row>
    <row r="48" spans="2:7" x14ac:dyDescent="0.25">
      <c r="B48" s="1" t="s">
        <v>70</v>
      </c>
      <c r="C48" s="2">
        <v>44953</v>
      </c>
      <c r="D48" s="45">
        <v>15358</v>
      </c>
      <c r="E48" s="1" t="s">
        <v>41</v>
      </c>
      <c r="F48" s="1" t="s">
        <v>87</v>
      </c>
      <c r="G48" s="46">
        <v>0.06</v>
      </c>
    </row>
    <row r="49" spans="2:7" x14ac:dyDescent="0.25">
      <c r="B49" s="1" t="s">
        <v>70</v>
      </c>
      <c r="C49" s="2">
        <v>45655</v>
      </c>
      <c r="D49" s="45">
        <v>1293</v>
      </c>
      <c r="E49" s="1" t="s">
        <v>40</v>
      </c>
      <c r="F49" s="1" t="s">
        <v>87</v>
      </c>
      <c r="G49" s="46">
        <v>0.06</v>
      </c>
    </row>
    <row r="50" spans="2:7" x14ac:dyDescent="0.25">
      <c r="B50" s="1" t="s">
        <v>72</v>
      </c>
      <c r="C50" s="2">
        <v>44494</v>
      </c>
      <c r="D50" s="45">
        <v>16319</v>
      </c>
      <c r="E50" s="1" t="s">
        <v>40</v>
      </c>
      <c r="F50" s="1" t="s">
        <v>87</v>
      </c>
      <c r="G50" s="46">
        <v>0.04</v>
      </c>
    </row>
    <row r="51" spans="2:7" x14ac:dyDescent="0.25">
      <c r="B51" s="1" t="s">
        <v>85</v>
      </c>
      <c r="C51" s="2">
        <v>44447</v>
      </c>
      <c r="D51" s="45">
        <v>10987</v>
      </c>
      <c r="E51" s="1" t="s">
        <v>41</v>
      </c>
      <c r="F51" s="1" t="s">
        <v>87</v>
      </c>
      <c r="G51" s="46">
        <v>7.0000000000000007E-2</v>
      </c>
    </row>
    <row r="52" spans="2:7" x14ac:dyDescent="0.25">
      <c r="B52" s="1" t="s">
        <v>69</v>
      </c>
      <c r="C52" s="2">
        <v>44198</v>
      </c>
      <c r="D52" s="45">
        <v>3944</v>
      </c>
      <c r="E52" s="1" t="s">
        <v>88</v>
      </c>
      <c r="F52" s="1" t="s">
        <v>87</v>
      </c>
      <c r="G52" s="46">
        <v>7.0000000000000007E-2</v>
      </c>
    </row>
    <row r="53" spans="2:7" x14ac:dyDescent="0.25">
      <c r="B53" s="1" t="s">
        <v>85</v>
      </c>
      <c r="C53" s="2">
        <v>44746</v>
      </c>
      <c r="D53" s="45">
        <v>3974</v>
      </c>
      <c r="E53" s="1" t="s">
        <v>41</v>
      </c>
      <c r="F53" s="1" t="s">
        <v>87</v>
      </c>
      <c r="G53" s="46">
        <v>0.09</v>
      </c>
    </row>
    <row r="54" spans="2:7" x14ac:dyDescent="0.25">
      <c r="B54" s="1" t="s">
        <v>71</v>
      </c>
      <c r="C54" s="2">
        <v>44621</v>
      </c>
      <c r="D54" s="45">
        <v>7610</v>
      </c>
      <c r="E54" s="1" t="s">
        <v>68</v>
      </c>
      <c r="F54" s="1" t="s">
        <v>87</v>
      </c>
      <c r="G54" s="46">
        <v>0.1</v>
      </c>
    </row>
    <row r="55" spans="2:7" x14ac:dyDescent="0.25">
      <c r="B55" s="1" t="s">
        <v>69</v>
      </c>
      <c r="C55" s="2">
        <v>45050</v>
      </c>
      <c r="D55" s="45">
        <v>3068</v>
      </c>
      <c r="E55" s="1" t="s">
        <v>40</v>
      </c>
      <c r="F55" s="1" t="s">
        <v>87</v>
      </c>
      <c r="G55" s="46">
        <v>0.03</v>
      </c>
    </row>
    <row r="56" spans="2:7" x14ac:dyDescent="0.25">
      <c r="B56" s="1" t="s">
        <v>85</v>
      </c>
      <c r="C56" s="2">
        <v>44462</v>
      </c>
      <c r="D56" s="45">
        <v>14093</v>
      </c>
      <c r="E56" s="1" t="s">
        <v>68</v>
      </c>
      <c r="F56" s="1" t="s">
        <v>87</v>
      </c>
      <c r="G56" s="46">
        <v>0.03</v>
      </c>
    </row>
    <row r="57" spans="2:7" x14ac:dyDescent="0.25">
      <c r="B57" s="1" t="s">
        <v>69</v>
      </c>
      <c r="C57" s="2">
        <v>44370</v>
      </c>
      <c r="D57" s="45">
        <v>15572</v>
      </c>
      <c r="E57" s="1" t="s">
        <v>41</v>
      </c>
      <c r="F57" s="1" t="s">
        <v>87</v>
      </c>
      <c r="G57" s="46">
        <v>0.02</v>
      </c>
    </row>
    <row r="58" spans="2:7" x14ac:dyDescent="0.25">
      <c r="B58" s="1" t="s">
        <v>72</v>
      </c>
      <c r="C58" s="2">
        <v>44245</v>
      </c>
      <c r="D58" s="45">
        <v>8468</v>
      </c>
      <c r="E58" s="1" t="s">
        <v>39</v>
      </c>
      <c r="F58" s="1" t="s">
        <v>87</v>
      </c>
      <c r="G58" s="46">
        <v>0.09</v>
      </c>
    </row>
    <row r="59" spans="2:7" x14ac:dyDescent="0.25">
      <c r="B59" s="1" t="s">
        <v>85</v>
      </c>
      <c r="C59" s="2">
        <v>45089</v>
      </c>
      <c r="D59" s="45">
        <v>19087</v>
      </c>
      <c r="E59" s="1" t="s">
        <v>41</v>
      </c>
      <c r="F59" s="1" t="s">
        <v>87</v>
      </c>
      <c r="G59" s="46">
        <v>0.08</v>
      </c>
    </row>
    <row r="60" spans="2:7" x14ac:dyDescent="0.25">
      <c r="B60" s="1" t="s">
        <v>69</v>
      </c>
      <c r="C60" s="2">
        <v>44893</v>
      </c>
      <c r="D60" s="45">
        <v>10421</v>
      </c>
      <c r="E60" s="1" t="s">
        <v>68</v>
      </c>
      <c r="F60" s="1" t="s">
        <v>87</v>
      </c>
      <c r="G60" s="46">
        <v>0.05</v>
      </c>
    </row>
    <row r="61" spans="2:7" x14ac:dyDescent="0.25">
      <c r="B61" s="1" t="s">
        <v>85</v>
      </c>
      <c r="C61" s="2">
        <v>45562</v>
      </c>
      <c r="D61" s="45">
        <v>13290</v>
      </c>
      <c r="E61" s="1" t="s">
        <v>39</v>
      </c>
      <c r="F61" s="1" t="s">
        <v>87</v>
      </c>
      <c r="G61" s="46">
        <v>0.01</v>
      </c>
    </row>
    <row r="62" spans="2:7" x14ac:dyDescent="0.25">
      <c r="B62" s="1" t="s">
        <v>69</v>
      </c>
      <c r="C62" s="2">
        <v>44108</v>
      </c>
      <c r="D62" s="45">
        <v>19479</v>
      </c>
      <c r="E62" s="1" t="s">
        <v>88</v>
      </c>
      <c r="F62" s="1" t="s">
        <v>87</v>
      </c>
      <c r="G62" s="46">
        <v>0.03</v>
      </c>
    </row>
    <row r="63" spans="2:7" x14ac:dyDescent="0.25">
      <c r="B63" s="1" t="s">
        <v>69</v>
      </c>
      <c r="C63" s="2">
        <v>44588</v>
      </c>
      <c r="D63" s="45">
        <v>8723</v>
      </c>
      <c r="E63" s="1" t="s">
        <v>41</v>
      </c>
      <c r="F63" s="1" t="s">
        <v>87</v>
      </c>
      <c r="G63" s="46">
        <v>0.09</v>
      </c>
    </row>
    <row r="64" spans="2:7" x14ac:dyDescent="0.25">
      <c r="B64" s="1" t="s">
        <v>70</v>
      </c>
      <c r="C64" s="2">
        <v>44221</v>
      </c>
      <c r="D64" s="45">
        <v>4946</v>
      </c>
      <c r="E64" s="1" t="s">
        <v>41</v>
      </c>
      <c r="F64" s="1" t="s">
        <v>87</v>
      </c>
      <c r="G64" s="46">
        <v>0</v>
      </c>
    </row>
    <row r="65" spans="2:7" x14ac:dyDescent="0.25">
      <c r="B65" s="1" t="s">
        <v>71</v>
      </c>
      <c r="C65" s="2">
        <v>44915</v>
      </c>
      <c r="D65" s="45">
        <v>18918</v>
      </c>
      <c r="E65" s="1" t="s">
        <v>68</v>
      </c>
      <c r="F65" s="1" t="s">
        <v>87</v>
      </c>
      <c r="G65" s="46">
        <v>0.04</v>
      </c>
    </row>
    <row r="66" spans="2:7" x14ac:dyDescent="0.25">
      <c r="B66" s="1" t="s">
        <v>69</v>
      </c>
      <c r="C66" s="2">
        <v>44878</v>
      </c>
      <c r="D66" s="45">
        <v>3702</v>
      </c>
      <c r="E66" s="1" t="s">
        <v>68</v>
      </c>
      <c r="F66" s="1" t="s">
        <v>87</v>
      </c>
      <c r="G66" s="46">
        <v>0.09</v>
      </c>
    </row>
    <row r="67" spans="2:7" x14ac:dyDescent="0.25">
      <c r="B67" s="1" t="s">
        <v>72</v>
      </c>
      <c r="C67" s="2">
        <v>44997</v>
      </c>
      <c r="D67" s="45">
        <v>2842</v>
      </c>
      <c r="E67" s="1" t="s">
        <v>88</v>
      </c>
      <c r="F67" s="1" t="s">
        <v>87</v>
      </c>
      <c r="G67" s="46">
        <v>0.01</v>
      </c>
    </row>
    <row r="68" spans="2:7" x14ac:dyDescent="0.25">
      <c r="B68" s="1" t="s">
        <v>71</v>
      </c>
      <c r="C68" s="2">
        <v>43888</v>
      </c>
      <c r="D68" s="45">
        <v>8325</v>
      </c>
      <c r="E68" s="1" t="s">
        <v>88</v>
      </c>
      <c r="F68" s="1" t="s">
        <v>87</v>
      </c>
      <c r="G68" s="46">
        <v>0.03</v>
      </c>
    </row>
    <row r="69" spans="2:7" x14ac:dyDescent="0.25">
      <c r="B69" s="1" t="s">
        <v>71</v>
      </c>
      <c r="C69" s="2">
        <v>45339</v>
      </c>
      <c r="D69" s="45">
        <v>3459</v>
      </c>
      <c r="E69" s="1" t="s">
        <v>40</v>
      </c>
      <c r="F69" s="1" t="s">
        <v>87</v>
      </c>
      <c r="G69" s="46">
        <v>0.09</v>
      </c>
    </row>
    <row r="70" spans="2:7" x14ac:dyDescent="0.25">
      <c r="B70" s="1" t="s">
        <v>71</v>
      </c>
      <c r="C70" s="2">
        <v>45244</v>
      </c>
      <c r="D70" s="45">
        <v>15401</v>
      </c>
      <c r="E70" s="1" t="s">
        <v>68</v>
      </c>
      <c r="F70" s="1" t="s">
        <v>87</v>
      </c>
      <c r="G70" s="46">
        <v>0.1</v>
      </c>
    </row>
    <row r="71" spans="2:7" x14ac:dyDescent="0.25">
      <c r="B71" s="1" t="s">
        <v>85</v>
      </c>
      <c r="C71" s="2">
        <v>44981</v>
      </c>
      <c r="D71" s="45">
        <v>8034</v>
      </c>
      <c r="E71" s="1" t="s">
        <v>41</v>
      </c>
      <c r="F71" s="1" t="s">
        <v>87</v>
      </c>
      <c r="G71" s="46">
        <v>0.03</v>
      </c>
    </row>
    <row r="72" spans="2:7" x14ac:dyDescent="0.25">
      <c r="B72" s="1" t="s">
        <v>85</v>
      </c>
      <c r="C72" s="2">
        <v>45026</v>
      </c>
      <c r="D72" s="45">
        <v>13733</v>
      </c>
      <c r="E72" s="1" t="s">
        <v>41</v>
      </c>
      <c r="F72" s="1" t="s">
        <v>87</v>
      </c>
      <c r="G72" s="46">
        <v>0.03</v>
      </c>
    </row>
    <row r="73" spans="2:7" x14ac:dyDescent="0.25">
      <c r="B73" s="1" t="s">
        <v>70</v>
      </c>
      <c r="C73" s="2">
        <v>44741</v>
      </c>
      <c r="D73" s="45">
        <v>18730</v>
      </c>
      <c r="E73" s="1" t="s">
        <v>68</v>
      </c>
      <c r="F73" s="1" t="s">
        <v>87</v>
      </c>
      <c r="G73" s="46">
        <v>0.02</v>
      </c>
    </row>
    <row r="74" spans="2:7" x14ac:dyDescent="0.25">
      <c r="B74" s="1" t="s">
        <v>70</v>
      </c>
      <c r="C74" s="2">
        <v>45578</v>
      </c>
      <c r="D74" s="45">
        <v>17768</v>
      </c>
      <c r="E74" s="1" t="s">
        <v>88</v>
      </c>
      <c r="F74" s="1" t="s">
        <v>87</v>
      </c>
      <c r="G74" s="46">
        <v>0.04</v>
      </c>
    </row>
    <row r="75" spans="2:7" x14ac:dyDescent="0.25">
      <c r="B75" s="1" t="s">
        <v>70</v>
      </c>
      <c r="C75" s="2">
        <v>44295</v>
      </c>
      <c r="D75" s="45">
        <v>3412</v>
      </c>
      <c r="E75" s="1" t="s">
        <v>40</v>
      </c>
      <c r="F75" s="1" t="s">
        <v>87</v>
      </c>
      <c r="G75" s="46">
        <v>0.05</v>
      </c>
    </row>
    <row r="76" spans="2:7" x14ac:dyDescent="0.25">
      <c r="B76" s="1" t="s">
        <v>85</v>
      </c>
      <c r="C76" s="2">
        <v>44741</v>
      </c>
      <c r="D76" s="45">
        <v>1773</v>
      </c>
      <c r="E76" s="1" t="s">
        <v>41</v>
      </c>
      <c r="F76" s="1" t="s">
        <v>87</v>
      </c>
      <c r="G76" s="46">
        <v>7.0000000000000007E-2</v>
      </c>
    </row>
    <row r="77" spans="2:7" x14ac:dyDescent="0.25">
      <c r="B77" s="1" t="s">
        <v>70</v>
      </c>
      <c r="C77" s="2">
        <v>44602</v>
      </c>
      <c r="D77" s="45">
        <v>13034</v>
      </c>
      <c r="E77" s="1" t="s">
        <v>39</v>
      </c>
      <c r="F77" s="1" t="s">
        <v>87</v>
      </c>
      <c r="G77" s="46">
        <v>0.01</v>
      </c>
    </row>
    <row r="78" spans="2:7" x14ac:dyDescent="0.25">
      <c r="B78" s="1" t="s">
        <v>70</v>
      </c>
      <c r="C78" s="2">
        <v>44736</v>
      </c>
      <c r="D78" s="45">
        <v>3356</v>
      </c>
      <c r="E78" s="1" t="s">
        <v>39</v>
      </c>
      <c r="F78" s="1" t="s">
        <v>86</v>
      </c>
      <c r="G78" s="46">
        <v>0.04</v>
      </c>
    </row>
    <row r="79" spans="2:7" x14ac:dyDescent="0.25">
      <c r="B79" s="1" t="s">
        <v>71</v>
      </c>
      <c r="C79" s="2">
        <v>44795</v>
      </c>
      <c r="D79" s="45">
        <v>9310</v>
      </c>
      <c r="E79" s="1" t="s">
        <v>88</v>
      </c>
      <c r="F79" s="1" t="s">
        <v>87</v>
      </c>
      <c r="G79" s="46">
        <v>0.08</v>
      </c>
    </row>
    <row r="80" spans="2:7" x14ac:dyDescent="0.25">
      <c r="B80" s="1" t="s">
        <v>72</v>
      </c>
      <c r="C80" s="2">
        <v>44621</v>
      </c>
      <c r="D80" s="45">
        <v>2711</v>
      </c>
      <c r="E80" s="1" t="s">
        <v>41</v>
      </c>
      <c r="F80" s="1" t="s">
        <v>87</v>
      </c>
      <c r="G80" s="46">
        <v>0.03</v>
      </c>
    </row>
    <row r="81" spans="2:7" x14ac:dyDescent="0.25">
      <c r="B81" s="1" t="s">
        <v>72</v>
      </c>
      <c r="C81" s="2">
        <v>45215</v>
      </c>
      <c r="D81" s="45">
        <v>3272</v>
      </c>
      <c r="E81" s="1" t="s">
        <v>39</v>
      </c>
      <c r="F81" s="1" t="s">
        <v>87</v>
      </c>
      <c r="G81" s="46">
        <v>0.04</v>
      </c>
    </row>
    <row r="82" spans="2:7" x14ac:dyDescent="0.25">
      <c r="B82" s="1" t="s">
        <v>71</v>
      </c>
      <c r="C82" s="2">
        <v>45277</v>
      </c>
      <c r="D82" s="45">
        <v>19208</v>
      </c>
      <c r="E82" s="1" t="s">
        <v>88</v>
      </c>
      <c r="F82" s="1" t="s">
        <v>87</v>
      </c>
      <c r="G82" s="46">
        <v>0</v>
      </c>
    </row>
    <row r="83" spans="2:7" x14ac:dyDescent="0.25">
      <c r="B83" s="1" t="s">
        <v>72</v>
      </c>
      <c r="C83" s="2">
        <v>44024</v>
      </c>
      <c r="D83" s="45">
        <v>11957</v>
      </c>
      <c r="E83" s="1" t="s">
        <v>68</v>
      </c>
      <c r="F83" s="1" t="s">
        <v>87</v>
      </c>
      <c r="G83" s="46">
        <v>0.04</v>
      </c>
    </row>
    <row r="84" spans="2:7" x14ac:dyDescent="0.25">
      <c r="B84" s="1" t="s">
        <v>85</v>
      </c>
      <c r="C84" s="2">
        <v>44006</v>
      </c>
      <c r="D84" s="45">
        <v>5959</v>
      </c>
      <c r="E84" s="1" t="s">
        <v>40</v>
      </c>
      <c r="F84" s="1" t="s">
        <v>87</v>
      </c>
      <c r="G84" s="46">
        <v>7.0000000000000007E-2</v>
      </c>
    </row>
    <row r="85" spans="2:7" x14ac:dyDescent="0.25">
      <c r="B85" s="1" t="s">
        <v>85</v>
      </c>
      <c r="C85" s="2">
        <v>45397</v>
      </c>
      <c r="D85" s="45">
        <v>16958</v>
      </c>
      <c r="E85" s="1" t="s">
        <v>39</v>
      </c>
      <c r="F85" s="1" t="s">
        <v>87</v>
      </c>
      <c r="G85" s="46">
        <v>0.04</v>
      </c>
    </row>
    <row r="86" spans="2:7" x14ac:dyDescent="0.25">
      <c r="B86" s="1" t="s">
        <v>70</v>
      </c>
      <c r="C86" s="2">
        <v>45625</v>
      </c>
      <c r="D86" s="45">
        <v>6840</v>
      </c>
      <c r="E86" s="1" t="s">
        <v>40</v>
      </c>
      <c r="F86" s="1" t="s">
        <v>87</v>
      </c>
      <c r="G86" s="46">
        <v>0.04</v>
      </c>
    </row>
    <row r="87" spans="2:7" x14ac:dyDescent="0.25">
      <c r="B87" s="1" t="s">
        <v>69</v>
      </c>
      <c r="C87" s="2">
        <v>44813</v>
      </c>
      <c r="D87" s="45">
        <v>2718</v>
      </c>
      <c r="E87" s="1" t="s">
        <v>88</v>
      </c>
      <c r="F87" s="1" t="s">
        <v>87</v>
      </c>
      <c r="G87" s="46">
        <v>7.0000000000000007E-2</v>
      </c>
    </row>
    <row r="88" spans="2:7" x14ac:dyDescent="0.25">
      <c r="B88" s="1" t="s">
        <v>70</v>
      </c>
      <c r="C88" s="2">
        <v>44628</v>
      </c>
      <c r="D88" s="45">
        <v>14783</v>
      </c>
      <c r="E88" s="1" t="s">
        <v>68</v>
      </c>
      <c r="F88" s="1" t="s">
        <v>87</v>
      </c>
      <c r="G88" s="46">
        <v>0.08</v>
      </c>
    </row>
    <row r="89" spans="2:7" x14ac:dyDescent="0.25">
      <c r="B89" s="1" t="s">
        <v>70</v>
      </c>
      <c r="C89" s="2">
        <v>44361</v>
      </c>
      <c r="D89" s="45">
        <v>12237</v>
      </c>
      <c r="E89" s="1" t="s">
        <v>88</v>
      </c>
      <c r="F89" s="1" t="s">
        <v>87</v>
      </c>
      <c r="G89" s="46">
        <v>7.0000000000000007E-2</v>
      </c>
    </row>
    <row r="90" spans="2:7" x14ac:dyDescent="0.25">
      <c r="B90" s="1" t="s">
        <v>69</v>
      </c>
      <c r="C90" s="2">
        <v>44781</v>
      </c>
      <c r="D90" s="45">
        <v>2682</v>
      </c>
      <c r="E90" s="1" t="s">
        <v>40</v>
      </c>
      <c r="F90" s="1" t="s">
        <v>87</v>
      </c>
      <c r="G90" s="46">
        <v>0.05</v>
      </c>
    </row>
    <row r="91" spans="2:7" x14ac:dyDescent="0.25">
      <c r="B91" s="1" t="s">
        <v>72</v>
      </c>
      <c r="C91" s="2">
        <v>44191</v>
      </c>
      <c r="D91" s="45">
        <v>8872</v>
      </c>
      <c r="E91" s="1" t="s">
        <v>40</v>
      </c>
      <c r="F91" s="1" t="s">
        <v>87</v>
      </c>
      <c r="G91" s="46">
        <v>7.0000000000000007E-2</v>
      </c>
    </row>
    <row r="92" spans="2:7" x14ac:dyDescent="0.25">
      <c r="B92" s="1" t="s">
        <v>69</v>
      </c>
      <c r="C92" s="2">
        <v>45219</v>
      </c>
      <c r="D92" s="45">
        <v>2499</v>
      </c>
      <c r="E92" s="1" t="s">
        <v>41</v>
      </c>
      <c r="F92" s="1" t="s">
        <v>87</v>
      </c>
      <c r="G92" s="46">
        <v>0.05</v>
      </c>
    </row>
    <row r="93" spans="2:7" x14ac:dyDescent="0.25">
      <c r="B93" s="1" t="s">
        <v>70</v>
      </c>
      <c r="C93" s="2">
        <v>45569</v>
      </c>
      <c r="D93" s="45">
        <v>16751</v>
      </c>
      <c r="E93" s="1" t="s">
        <v>88</v>
      </c>
      <c r="F93" s="1" t="s">
        <v>87</v>
      </c>
      <c r="G93" s="46">
        <v>0.09</v>
      </c>
    </row>
    <row r="94" spans="2:7" x14ac:dyDescent="0.25">
      <c r="B94" s="1" t="s">
        <v>85</v>
      </c>
      <c r="C94" s="2">
        <v>44217</v>
      </c>
      <c r="D94" s="45">
        <v>7303</v>
      </c>
      <c r="E94" s="1" t="s">
        <v>39</v>
      </c>
      <c r="F94" s="1" t="s">
        <v>87</v>
      </c>
      <c r="G94" s="46">
        <v>0.1</v>
      </c>
    </row>
    <row r="95" spans="2:7" x14ac:dyDescent="0.25">
      <c r="B95" s="1" t="s">
        <v>69</v>
      </c>
      <c r="C95" s="2">
        <v>45194</v>
      </c>
      <c r="D95" s="45">
        <v>6397</v>
      </c>
      <c r="E95" s="1" t="s">
        <v>68</v>
      </c>
      <c r="F95" s="1" t="s">
        <v>87</v>
      </c>
      <c r="G95" s="46">
        <v>0.1</v>
      </c>
    </row>
    <row r="96" spans="2:7" x14ac:dyDescent="0.25">
      <c r="B96" s="1" t="s">
        <v>72</v>
      </c>
      <c r="C96" s="2">
        <v>44273</v>
      </c>
      <c r="D96" s="45">
        <v>19327</v>
      </c>
      <c r="E96" s="1" t="s">
        <v>88</v>
      </c>
      <c r="F96" s="1" t="s">
        <v>87</v>
      </c>
      <c r="G96" s="46">
        <v>0.04</v>
      </c>
    </row>
    <row r="97" spans="2:7" x14ac:dyDescent="0.25">
      <c r="B97" s="1" t="s">
        <v>72</v>
      </c>
      <c r="C97" s="2">
        <v>44693</v>
      </c>
      <c r="D97" s="45">
        <v>12772</v>
      </c>
      <c r="E97" s="1" t="s">
        <v>41</v>
      </c>
      <c r="F97" s="1" t="s">
        <v>87</v>
      </c>
      <c r="G97" s="46">
        <v>7.0000000000000007E-2</v>
      </c>
    </row>
    <row r="98" spans="2:7" x14ac:dyDescent="0.25">
      <c r="B98" s="1" t="s">
        <v>70</v>
      </c>
      <c r="C98" s="2">
        <v>44723</v>
      </c>
      <c r="D98" s="45">
        <v>6854</v>
      </c>
      <c r="E98" s="1" t="s">
        <v>40</v>
      </c>
      <c r="F98" s="1" t="s">
        <v>87</v>
      </c>
      <c r="G98" s="46">
        <v>7.0000000000000007E-2</v>
      </c>
    </row>
    <row r="99" spans="2:7" x14ac:dyDescent="0.25">
      <c r="B99" s="1" t="s">
        <v>85</v>
      </c>
      <c r="C99" s="2">
        <v>44383</v>
      </c>
      <c r="D99" s="45">
        <v>11513</v>
      </c>
      <c r="E99" s="1" t="s">
        <v>41</v>
      </c>
      <c r="F99" s="1" t="s">
        <v>87</v>
      </c>
      <c r="G99" s="46">
        <v>0.08</v>
      </c>
    </row>
    <row r="100" spans="2:7" x14ac:dyDescent="0.25">
      <c r="B100" s="1" t="s">
        <v>85</v>
      </c>
      <c r="C100" s="2">
        <v>44049</v>
      </c>
      <c r="D100" s="45">
        <v>2170</v>
      </c>
      <c r="E100" s="1" t="s">
        <v>41</v>
      </c>
      <c r="F100" s="1" t="s">
        <v>87</v>
      </c>
      <c r="G100" s="46">
        <v>0.04</v>
      </c>
    </row>
    <row r="101" spans="2:7" x14ac:dyDescent="0.25">
      <c r="B101" s="1" t="s">
        <v>69</v>
      </c>
      <c r="C101" s="2">
        <v>45035</v>
      </c>
      <c r="D101" s="45">
        <v>13070</v>
      </c>
      <c r="E101" s="1" t="s">
        <v>40</v>
      </c>
      <c r="F101" s="1" t="s">
        <v>87</v>
      </c>
      <c r="G101" s="46">
        <v>0.05</v>
      </c>
    </row>
    <row r="102" spans="2:7" x14ac:dyDescent="0.25">
      <c r="B102" s="1" t="s">
        <v>72</v>
      </c>
      <c r="C102" s="2">
        <v>44057</v>
      </c>
      <c r="D102" s="45">
        <v>14552</v>
      </c>
      <c r="E102" s="1" t="s">
        <v>88</v>
      </c>
      <c r="F102" s="1" t="s">
        <v>87</v>
      </c>
      <c r="G102" s="46">
        <v>0.08</v>
      </c>
    </row>
    <row r="103" spans="2:7" x14ac:dyDescent="0.25">
      <c r="B103" s="1" t="s">
        <v>71</v>
      </c>
      <c r="C103" s="2">
        <v>44726</v>
      </c>
      <c r="D103" s="45">
        <v>1048</v>
      </c>
      <c r="E103" s="1" t="s">
        <v>88</v>
      </c>
      <c r="F103" s="1" t="s">
        <v>87</v>
      </c>
      <c r="G103" s="46">
        <v>0.01</v>
      </c>
    </row>
    <row r="104" spans="2:7" x14ac:dyDescent="0.25">
      <c r="B104" s="1" t="s">
        <v>85</v>
      </c>
      <c r="C104" s="2">
        <v>45224</v>
      </c>
      <c r="D104" s="45">
        <v>12410</v>
      </c>
      <c r="E104" s="1" t="s">
        <v>39</v>
      </c>
      <c r="F104" s="1" t="s">
        <v>87</v>
      </c>
      <c r="G104" s="46">
        <v>0.05</v>
      </c>
    </row>
    <row r="105" spans="2:7" x14ac:dyDescent="0.25">
      <c r="B105" s="1" t="s">
        <v>71</v>
      </c>
      <c r="C105" s="2">
        <v>44542</v>
      </c>
      <c r="D105" s="45">
        <v>1656</v>
      </c>
      <c r="E105" s="1" t="s">
        <v>41</v>
      </c>
      <c r="F105" s="1" t="s">
        <v>87</v>
      </c>
      <c r="G105" s="46">
        <v>7.0000000000000007E-2</v>
      </c>
    </row>
    <row r="106" spans="2:7" x14ac:dyDescent="0.25">
      <c r="B106" s="1" t="s">
        <v>71</v>
      </c>
      <c r="C106" s="2">
        <v>45186</v>
      </c>
      <c r="D106" s="45">
        <v>6074</v>
      </c>
      <c r="E106" s="1" t="s">
        <v>39</v>
      </c>
      <c r="F106" s="1" t="s">
        <v>87</v>
      </c>
      <c r="G106" s="46">
        <v>0.01</v>
      </c>
    </row>
    <row r="107" spans="2:7" x14ac:dyDescent="0.25">
      <c r="B107" s="1" t="s">
        <v>69</v>
      </c>
      <c r="C107" s="2">
        <v>45173</v>
      </c>
      <c r="D107" s="45">
        <v>13345</v>
      </c>
      <c r="E107" s="1" t="s">
        <v>40</v>
      </c>
      <c r="F107" s="1" t="s">
        <v>87</v>
      </c>
      <c r="G107" s="46">
        <v>0.01</v>
      </c>
    </row>
    <row r="108" spans="2:7" x14ac:dyDescent="0.25">
      <c r="B108" s="1" t="s">
        <v>71</v>
      </c>
      <c r="C108" s="2">
        <v>44222</v>
      </c>
      <c r="D108" s="45">
        <v>2012</v>
      </c>
      <c r="E108" s="1" t="s">
        <v>41</v>
      </c>
      <c r="F108" s="1" t="s">
        <v>86</v>
      </c>
      <c r="G108" s="46">
        <v>0.1</v>
      </c>
    </row>
    <row r="109" spans="2:7" x14ac:dyDescent="0.25">
      <c r="B109" s="1" t="s">
        <v>69</v>
      </c>
      <c r="C109" s="2">
        <v>45267</v>
      </c>
      <c r="D109" s="45">
        <v>13970</v>
      </c>
      <c r="E109" s="1" t="s">
        <v>68</v>
      </c>
      <c r="F109" s="1" t="s">
        <v>87</v>
      </c>
      <c r="G109" s="46">
        <v>0.02</v>
      </c>
    </row>
    <row r="110" spans="2:7" x14ac:dyDescent="0.25">
      <c r="B110" s="1" t="s">
        <v>71</v>
      </c>
      <c r="C110" s="2">
        <v>44287</v>
      </c>
      <c r="D110" s="45">
        <v>15861</v>
      </c>
      <c r="E110" s="1" t="s">
        <v>39</v>
      </c>
      <c r="F110" s="1" t="s">
        <v>87</v>
      </c>
      <c r="G110" s="46">
        <v>0.02</v>
      </c>
    </row>
    <row r="111" spans="2:7" x14ac:dyDescent="0.25">
      <c r="B111" s="1" t="s">
        <v>72</v>
      </c>
      <c r="C111" s="2">
        <v>44204</v>
      </c>
      <c r="D111" s="45">
        <v>5947</v>
      </c>
      <c r="E111" s="1" t="s">
        <v>39</v>
      </c>
      <c r="F111" s="1" t="s">
        <v>87</v>
      </c>
      <c r="G111" s="46">
        <v>0.06</v>
      </c>
    </row>
    <row r="112" spans="2:7" x14ac:dyDescent="0.25">
      <c r="B112" s="1" t="s">
        <v>70</v>
      </c>
      <c r="C112" s="2">
        <v>44209</v>
      </c>
      <c r="D112" s="45">
        <v>5369</v>
      </c>
      <c r="E112" s="1" t="s">
        <v>40</v>
      </c>
      <c r="F112" s="1" t="s">
        <v>87</v>
      </c>
      <c r="G112" s="46">
        <v>0.1</v>
      </c>
    </row>
    <row r="113" spans="2:7" x14ac:dyDescent="0.25">
      <c r="B113" s="1" t="s">
        <v>69</v>
      </c>
      <c r="C113" s="2">
        <v>45141</v>
      </c>
      <c r="D113" s="45">
        <v>5076</v>
      </c>
      <c r="E113" s="1" t="s">
        <v>40</v>
      </c>
      <c r="F113" s="1" t="s">
        <v>87</v>
      </c>
      <c r="G113" s="46">
        <v>0.03</v>
      </c>
    </row>
    <row r="114" spans="2:7" x14ac:dyDescent="0.25">
      <c r="B114" s="1" t="s">
        <v>71</v>
      </c>
      <c r="C114" s="2">
        <v>44039</v>
      </c>
      <c r="D114" s="45">
        <v>17469</v>
      </c>
      <c r="E114" s="1" t="s">
        <v>39</v>
      </c>
      <c r="F114" s="1" t="s">
        <v>87</v>
      </c>
      <c r="G114" s="46">
        <v>0.02</v>
      </c>
    </row>
    <row r="115" spans="2:7" x14ac:dyDescent="0.25">
      <c r="B115" s="1" t="s">
        <v>71</v>
      </c>
      <c r="C115" s="2">
        <v>44598</v>
      </c>
      <c r="D115" s="45">
        <v>19914</v>
      </c>
      <c r="E115" s="1" t="s">
        <v>40</v>
      </c>
      <c r="F115" s="1" t="s">
        <v>87</v>
      </c>
      <c r="G115" s="46">
        <v>0.08</v>
      </c>
    </row>
    <row r="116" spans="2:7" x14ac:dyDescent="0.25">
      <c r="B116" s="1" t="s">
        <v>85</v>
      </c>
      <c r="C116" s="2">
        <v>45471</v>
      </c>
      <c r="D116" s="45">
        <v>18399</v>
      </c>
      <c r="E116" s="1" t="s">
        <v>88</v>
      </c>
      <c r="F116" s="1" t="s">
        <v>87</v>
      </c>
      <c r="G116" s="46">
        <v>0.06</v>
      </c>
    </row>
    <row r="117" spans="2:7" x14ac:dyDescent="0.25">
      <c r="B117" s="1" t="s">
        <v>85</v>
      </c>
      <c r="C117" s="2">
        <v>44298</v>
      </c>
      <c r="D117" s="45">
        <v>11690</v>
      </c>
      <c r="E117" s="1" t="s">
        <v>39</v>
      </c>
      <c r="F117" s="1" t="s">
        <v>87</v>
      </c>
      <c r="G117" s="46">
        <v>0.1</v>
      </c>
    </row>
    <row r="118" spans="2:7" x14ac:dyDescent="0.25">
      <c r="B118" s="1" t="s">
        <v>72</v>
      </c>
      <c r="C118" s="2">
        <v>44200</v>
      </c>
      <c r="D118" s="45">
        <v>18389</v>
      </c>
      <c r="E118" s="1" t="s">
        <v>40</v>
      </c>
      <c r="F118" s="1" t="s">
        <v>87</v>
      </c>
      <c r="G118" s="46">
        <v>0.01</v>
      </c>
    </row>
    <row r="119" spans="2:7" x14ac:dyDescent="0.25">
      <c r="B119" s="1" t="s">
        <v>85</v>
      </c>
      <c r="C119" s="2">
        <v>44597</v>
      </c>
      <c r="D119" s="45">
        <v>16330</v>
      </c>
      <c r="E119" s="1" t="s">
        <v>88</v>
      </c>
      <c r="F119" s="1" t="s">
        <v>87</v>
      </c>
      <c r="G119" s="46">
        <v>0.01</v>
      </c>
    </row>
    <row r="120" spans="2:7" x14ac:dyDescent="0.25">
      <c r="B120" s="1" t="s">
        <v>85</v>
      </c>
      <c r="C120" s="2">
        <v>44793</v>
      </c>
      <c r="D120" s="45">
        <v>11184</v>
      </c>
      <c r="E120" s="1" t="s">
        <v>41</v>
      </c>
      <c r="F120" s="1" t="s">
        <v>87</v>
      </c>
      <c r="G120" s="46">
        <v>0</v>
      </c>
    </row>
    <row r="121" spans="2:7" x14ac:dyDescent="0.25">
      <c r="B121" s="1" t="s">
        <v>85</v>
      </c>
      <c r="C121" s="2">
        <v>43856</v>
      </c>
      <c r="D121" s="45">
        <v>10465</v>
      </c>
      <c r="E121" s="1" t="s">
        <v>39</v>
      </c>
      <c r="F121" s="1" t="s">
        <v>87</v>
      </c>
      <c r="G121" s="46">
        <v>0.02</v>
      </c>
    </row>
    <row r="122" spans="2:7" x14ac:dyDescent="0.25">
      <c r="B122" s="1" t="s">
        <v>70</v>
      </c>
      <c r="C122" s="2">
        <v>45218</v>
      </c>
      <c r="D122" s="45">
        <v>10865</v>
      </c>
      <c r="E122" s="1" t="s">
        <v>41</v>
      </c>
      <c r="F122" s="1" t="s">
        <v>87</v>
      </c>
      <c r="G122" s="46">
        <v>7.0000000000000007E-2</v>
      </c>
    </row>
    <row r="123" spans="2:7" x14ac:dyDescent="0.25">
      <c r="B123" s="1" t="s">
        <v>71</v>
      </c>
      <c r="C123" s="2">
        <v>44866</v>
      </c>
      <c r="D123" s="45">
        <v>15160</v>
      </c>
      <c r="E123" s="1" t="s">
        <v>40</v>
      </c>
      <c r="F123" s="1" t="s">
        <v>87</v>
      </c>
      <c r="G123" s="46">
        <v>0.04</v>
      </c>
    </row>
    <row r="124" spans="2:7" x14ac:dyDescent="0.25">
      <c r="B124" s="1" t="s">
        <v>72</v>
      </c>
      <c r="C124" s="2">
        <v>44727</v>
      </c>
      <c r="D124" s="45">
        <v>13700</v>
      </c>
      <c r="E124" s="1" t="s">
        <v>88</v>
      </c>
      <c r="F124" s="1" t="s">
        <v>87</v>
      </c>
      <c r="G124" s="46">
        <v>0.02</v>
      </c>
    </row>
    <row r="125" spans="2:7" x14ac:dyDescent="0.25">
      <c r="B125" s="1" t="s">
        <v>72</v>
      </c>
      <c r="C125" s="2">
        <v>44402</v>
      </c>
      <c r="D125" s="45">
        <v>17520</v>
      </c>
      <c r="E125" s="1" t="s">
        <v>88</v>
      </c>
      <c r="F125" s="1" t="s">
        <v>87</v>
      </c>
      <c r="G125" s="46">
        <v>0.05</v>
      </c>
    </row>
    <row r="126" spans="2:7" x14ac:dyDescent="0.25">
      <c r="B126" s="1" t="s">
        <v>85</v>
      </c>
      <c r="C126" s="2">
        <v>43893</v>
      </c>
      <c r="D126" s="45">
        <v>13630</v>
      </c>
      <c r="E126" s="1" t="s">
        <v>88</v>
      </c>
      <c r="F126" s="1" t="s">
        <v>87</v>
      </c>
      <c r="G126" s="46">
        <v>0.06</v>
      </c>
    </row>
    <row r="127" spans="2:7" x14ac:dyDescent="0.25">
      <c r="B127" s="1" t="s">
        <v>70</v>
      </c>
      <c r="C127" s="2">
        <v>44197</v>
      </c>
      <c r="D127" s="45">
        <v>11787</v>
      </c>
      <c r="E127" s="1" t="s">
        <v>68</v>
      </c>
      <c r="F127" s="1" t="s">
        <v>87</v>
      </c>
      <c r="G127" s="46">
        <v>0.04</v>
      </c>
    </row>
    <row r="128" spans="2:7" x14ac:dyDescent="0.25">
      <c r="B128" s="1" t="s">
        <v>85</v>
      </c>
      <c r="C128" s="2">
        <v>44301</v>
      </c>
      <c r="D128" s="45">
        <v>12982</v>
      </c>
      <c r="E128" s="1" t="s">
        <v>39</v>
      </c>
      <c r="F128" s="1" t="s">
        <v>87</v>
      </c>
      <c r="G128" s="46">
        <v>0.08</v>
      </c>
    </row>
    <row r="129" spans="2:7" x14ac:dyDescent="0.25">
      <c r="B129" s="1" t="s">
        <v>85</v>
      </c>
      <c r="C129" s="2">
        <v>44931</v>
      </c>
      <c r="D129" s="45">
        <v>5222</v>
      </c>
      <c r="E129" s="1" t="s">
        <v>68</v>
      </c>
      <c r="F129" s="1" t="s">
        <v>86</v>
      </c>
      <c r="G129" s="46">
        <v>0.05</v>
      </c>
    </row>
    <row r="130" spans="2:7" x14ac:dyDescent="0.25">
      <c r="B130" s="1" t="s">
        <v>72</v>
      </c>
      <c r="C130" s="2">
        <v>45588</v>
      </c>
      <c r="D130" s="45">
        <v>3509</v>
      </c>
      <c r="E130" s="1" t="s">
        <v>41</v>
      </c>
      <c r="F130" s="1" t="s">
        <v>87</v>
      </c>
      <c r="G130" s="46">
        <v>0.04</v>
      </c>
    </row>
    <row r="131" spans="2:7" x14ac:dyDescent="0.25">
      <c r="B131" s="1" t="s">
        <v>85</v>
      </c>
      <c r="C131" s="2">
        <v>44527</v>
      </c>
      <c r="D131" s="45">
        <v>3138</v>
      </c>
      <c r="E131" s="1" t="s">
        <v>41</v>
      </c>
      <c r="F131" s="1" t="s">
        <v>87</v>
      </c>
      <c r="G131" s="46">
        <v>0.1</v>
      </c>
    </row>
    <row r="132" spans="2:7" x14ac:dyDescent="0.25">
      <c r="B132" s="1" t="s">
        <v>85</v>
      </c>
      <c r="C132" s="2">
        <v>44170</v>
      </c>
      <c r="D132" s="45">
        <v>1951</v>
      </c>
      <c r="E132" s="1" t="s">
        <v>40</v>
      </c>
      <c r="F132" s="1" t="s">
        <v>87</v>
      </c>
      <c r="G132" s="46">
        <v>0.05</v>
      </c>
    </row>
    <row r="133" spans="2:7" x14ac:dyDescent="0.25">
      <c r="B133" s="1" t="s">
        <v>69</v>
      </c>
      <c r="C133" s="2">
        <v>45580</v>
      </c>
      <c r="D133" s="45">
        <v>5223</v>
      </c>
      <c r="E133" s="1" t="s">
        <v>40</v>
      </c>
      <c r="F133" s="1" t="s">
        <v>87</v>
      </c>
      <c r="G133" s="46">
        <v>0.09</v>
      </c>
    </row>
    <row r="134" spans="2:7" x14ac:dyDescent="0.25">
      <c r="B134" s="1" t="s">
        <v>69</v>
      </c>
      <c r="C134" s="2">
        <v>44493</v>
      </c>
      <c r="D134" s="45">
        <v>8579</v>
      </c>
      <c r="E134" s="1" t="s">
        <v>40</v>
      </c>
      <c r="F134" s="1" t="s">
        <v>87</v>
      </c>
      <c r="G134" s="46">
        <v>0.09</v>
      </c>
    </row>
    <row r="135" spans="2:7" x14ac:dyDescent="0.25">
      <c r="B135" s="1" t="s">
        <v>71</v>
      </c>
      <c r="C135" s="2">
        <v>44693</v>
      </c>
      <c r="D135" s="45">
        <v>19508</v>
      </c>
      <c r="E135" s="1" t="s">
        <v>88</v>
      </c>
      <c r="F135" s="1" t="s">
        <v>87</v>
      </c>
      <c r="G135" s="46">
        <v>0.1</v>
      </c>
    </row>
    <row r="136" spans="2:7" x14ac:dyDescent="0.25">
      <c r="B136" s="1" t="s">
        <v>71</v>
      </c>
      <c r="C136" s="2">
        <v>44918</v>
      </c>
      <c r="D136" s="45">
        <v>2372</v>
      </c>
      <c r="E136" s="1" t="s">
        <v>39</v>
      </c>
      <c r="F136" s="1" t="s">
        <v>87</v>
      </c>
      <c r="G136" s="46">
        <v>0</v>
      </c>
    </row>
    <row r="137" spans="2:7" x14ac:dyDescent="0.25">
      <c r="B137" s="1" t="s">
        <v>71</v>
      </c>
      <c r="C137" s="2">
        <v>44252</v>
      </c>
      <c r="D137" s="45">
        <v>19008</v>
      </c>
      <c r="E137" s="1" t="s">
        <v>41</v>
      </c>
      <c r="F137" s="1" t="s">
        <v>87</v>
      </c>
      <c r="G137" s="46">
        <v>0.01</v>
      </c>
    </row>
    <row r="138" spans="2:7" x14ac:dyDescent="0.25">
      <c r="B138" s="1" t="s">
        <v>71</v>
      </c>
      <c r="C138" s="2">
        <v>44171</v>
      </c>
      <c r="D138" s="45">
        <v>4146</v>
      </c>
      <c r="E138" s="1" t="s">
        <v>40</v>
      </c>
      <c r="F138" s="1" t="s">
        <v>87</v>
      </c>
      <c r="G138" s="46">
        <v>0.03</v>
      </c>
    </row>
    <row r="139" spans="2:7" x14ac:dyDescent="0.25">
      <c r="B139" s="1" t="s">
        <v>70</v>
      </c>
      <c r="C139" s="2">
        <v>44724</v>
      </c>
      <c r="D139" s="45">
        <v>15459</v>
      </c>
      <c r="E139" s="1" t="s">
        <v>41</v>
      </c>
      <c r="F139" s="1" t="s">
        <v>87</v>
      </c>
      <c r="G139" s="46">
        <v>0.09</v>
      </c>
    </row>
    <row r="140" spans="2:7" x14ac:dyDescent="0.25">
      <c r="B140" s="1" t="s">
        <v>85</v>
      </c>
      <c r="C140" s="2">
        <v>44842</v>
      </c>
      <c r="D140" s="45">
        <v>19384</v>
      </c>
      <c r="E140" s="1" t="s">
        <v>40</v>
      </c>
      <c r="F140" s="1" t="s">
        <v>87</v>
      </c>
      <c r="G140" s="46">
        <v>0.02</v>
      </c>
    </row>
    <row r="141" spans="2:7" x14ac:dyDescent="0.25">
      <c r="B141" s="1" t="s">
        <v>69</v>
      </c>
      <c r="C141" s="2">
        <v>45602</v>
      </c>
      <c r="D141" s="45">
        <v>17062</v>
      </c>
      <c r="E141" s="1" t="s">
        <v>88</v>
      </c>
      <c r="F141" s="1" t="s">
        <v>87</v>
      </c>
      <c r="G141" s="46">
        <v>0.03</v>
      </c>
    </row>
    <row r="142" spans="2:7" x14ac:dyDescent="0.25">
      <c r="B142" s="1" t="s">
        <v>85</v>
      </c>
      <c r="C142" s="2">
        <v>45343</v>
      </c>
      <c r="D142" s="45">
        <v>13498</v>
      </c>
      <c r="E142" s="1" t="s">
        <v>40</v>
      </c>
      <c r="F142" s="1" t="s">
        <v>87</v>
      </c>
      <c r="G142" s="46">
        <v>0.08</v>
      </c>
    </row>
    <row r="143" spans="2:7" x14ac:dyDescent="0.25">
      <c r="B143" s="1" t="s">
        <v>70</v>
      </c>
      <c r="C143" s="2">
        <v>44040</v>
      </c>
      <c r="D143" s="45">
        <v>11151</v>
      </c>
      <c r="E143" s="1" t="s">
        <v>88</v>
      </c>
      <c r="F143" s="1" t="s">
        <v>87</v>
      </c>
      <c r="G143" s="46">
        <v>0.02</v>
      </c>
    </row>
    <row r="144" spans="2:7" x14ac:dyDescent="0.25">
      <c r="B144" s="1" t="s">
        <v>69</v>
      </c>
      <c r="C144" s="2">
        <v>44090</v>
      </c>
      <c r="D144" s="45">
        <v>6363</v>
      </c>
      <c r="E144" s="1" t="s">
        <v>68</v>
      </c>
      <c r="F144" s="1" t="s">
        <v>87</v>
      </c>
      <c r="G144" s="46">
        <v>0</v>
      </c>
    </row>
    <row r="145" spans="2:7" x14ac:dyDescent="0.25">
      <c r="B145" s="1" t="s">
        <v>71</v>
      </c>
      <c r="C145" s="2">
        <v>45619</v>
      </c>
      <c r="D145" s="45">
        <v>1915</v>
      </c>
      <c r="E145" s="1" t="s">
        <v>68</v>
      </c>
      <c r="F145" s="1" t="s">
        <v>87</v>
      </c>
      <c r="G145" s="46">
        <v>0.06</v>
      </c>
    </row>
    <row r="146" spans="2:7" x14ac:dyDescent="0.25">
      <c r="B146" s="1" t="s">
        <v>70</v>
      </c>
      <c r="C146" s="2">
        <v>45145</v>
      </c>
      <c r="D146" s="45">
        <v>19762</v>
      </c>
      <c r="E146" s="1" t="s">
        <v>68</v>
      </c>
      <c r="F146" s="1" t="s">
        <v>87</v>
      </c>
      <c r="G146" s="46">
        <v>0</v>
      </c>
    </row>
    <row r="147" spans="2:7" x14ac:dyDescent="0.25">
      <c r="B147" s="1" t="s">
        <v>72</v>
      </c>
      <c r="C147" s="2">
        <v>43892</v>
      </c>
      <c r="D147" s="45">
        <v>19452</v>
      </c>
      <c r="E147" s="1" t="s">
        <v>40</v>
      </c>
      <c r="F147" s="1" t="s">
        <v>87</v>
      </c>
      <c r="G147" s="46">
        <v>0.01</v>
      </c>
    </row>
    <row r="148" spans="2:7" x14ac:dyDescent="0.25">
      <c r="B148" s="1" t="s">
        <v>69</v>
      </c>
      <c r="C148" s="2">
        <v>45211</v>
      </c>
      <c r="D148" s="45">
        <v>4862</v>
      </c>
      <c r="E148" s="1" t="s">
        <v>41</v>
      </c>
      <c r="F148" s="1" t="s">
        <v>87</v>
      </c>
      <c r="G148" s="46">
        <v>0.04</v>
      </c>
    </row>
    <row r="149" spans="2:7" x14ac:dyDescent="0.25">
      <c r="B149" s="1" t="s">
        <v>69</v>
      </c>
      <c r="C149" s="2">
        <v>45617</v>
      </c>
      <c r="D149" s="45">
        <v>13456</v>
      </c>
      <c r="E149" s="1" t="s">
        <v>68</v>
      </c>
      <c r="F149" s="1" t="s">
        <v>87</v>
      </c>
      <c r="G149" s="46">
        <v>0.02</v>
      </c>
    </row>
    <row r="150" spans="2:7" x14ac:dyDescent="0.25">
      <c r="B150" s="1" t="s">
        <v>85</v>
      </c>
      <c r="C150" s="2">
        <v>44589</v>
      </c>
      <c r="D150" s="45">
        <v>3426</v>
      </c>
      <c r="E150" s="1" t="s">
        <v>68</v>
      </c>
      <c r="F150" s="1" t="s">
        <v>87</v>
      </c>
      <c r="G150" s="46">
        <v>0.02</v>
      </c>
    </row>
    <row r="151" spans="2:7" x14ac:dyDescent="0.25">
      <c r="B151" s="1" t="s">
        <v>71</v>
      </c>
      <c r="C151" s="2">
        <v>45524</v>
      </c>
      <c r="D151" s="45">
        <v>14419</v>
      </c>
      <c r="E151" s="1" t="s">
        <v>39</v>
      </c>
      <c r="F151" s="1" t="s">
        <v>87</v>
      </c>
      <c r="G151" s="46">
        <v>0.05</v>
      </c>
    </row>
    <row r="152" spans="2:7" x14ac:dyDescent="0.25">
      <c r="B152" s="1" t="s">
        <v>71</v>
      </c>
      <c r="C152" s="2">
        <v>45059</v>
      </c>
      <c r="D152" s="45">
        <v>15214</v>
      </c>
      <c r="E152" s="1" t="s">
        <v>40</v>
      </c>
      <c r="F152" s="1" t="s">
        <v>87</v>
      </c>
      <c r="G152" s="46">
        <v>0.05</v>
      </c>
    </row>
    <row r="153" spans="2:7" x14ac:dyDescent="0.25">
      <c r="B153" s="1" t="s">
        <v>71</v>
      </c>
      <c r="C153" s="2">
        <v>44302</v>
      </c>
      <c r="D153" s="45">
        <v>2008</v>
      </c>
      <c r="E153" s="1" t="s">
        <v>88</v>
      </c>
      <c r="F153" s="1" t="s">
        <v>87</v>
      </c>
      <c r="G153" s="46">
        <v>0.09</v>
      </c>
    </row>
    <row r="154" spans="2:7" x14ac:dyDescent="0.25">
      <c r="B154" s="1" t="s">
        <v>71</v>
      </c>
      <c r="C154" s="2">
        <v>44559</v>
      </c>
      <c r="D154" s="45">
        <v>16862</v>
      </c>
      <c r="E154" s="1" t="s">
        <v>68</v>
      </c>
      <c r="F154" s="1" t="s">
        <v>87</v>
      </c>
      <c r="G154" s="46">
        <v>0.1</v>
      </c>
    </row>
    <row r="155" spans="2:7" x14ac:dyDescent="0.25">
      <c r="B155" s="1" t="s">
        <v>85</v>
      </c>
      <c r="C155" s="2">
        <v>44226</v>
      </c>
      <c r="D155" s="45">
        <v>1108</v>
      </c>
      <c r="E155" s="1" t="s">
        <v>39</v>
      </c>
      <c r="F155" s="1" t="s">
        <v>87</v>
      </c>
      <c r="G155" s="46">
        <v>0.02</v>
      </c>
    </row>
    <row r="156" spans="2:7" x14ac:dyDescent="0.25">
      <c r="B156" s="1" t="s">
        <v>85</v>
      </c>
      <c r="C156" s="2">
        <v>44290</v>
      </c>
      <c r="D156" s="45">
        <v>9962</v>
      </c>
      <c r="E156" s="1" t="s">
        <v>68</v>
      </c>
      <c r="F156" s="1" t="s">
        <v>87</v>
      </c>
      <c r="G156" s="46">
        <v>0.1</v>
      </c>
    </row>
    <row r="157" spans="2:7" x14ac:dyDescent="0.25">
      <c r="B157" s="1" t="s">
        <v>70</v>
      </c>
      <c r="C157" s="2">
        <v>45190</v>
      </c>
      <c r="D157" s="45">
        <v>1816</v>
      </c>
      <c r="E157" s="1" t="s">
        <v>68</v>
      </c>
      <c r="F157" s="1" t="s">
        <v>87</v>
      </c>
      <c r="G157" s="46">
        <v>0</v>
      </c>
    </row>
    <row r="158" spans="2:7" x14ac:dyDescent="0.25">
      <c r="B158" s="1" t="s">
        <v>71</v>
      </c>
      <c r="C158" s="2">
        <v>43966</v>
      </c>
      <c r="D158" s="45">
        <v>16186</v>
      </c>
      <c r="E158" s="1" t="s">
        <v>40</v>
      </c>
      <c r="F158" s="1" t="s">
        <v>87</v>
      </c>
      <c r="G158" s="46">
        <v>0.05</v>
      </c>
    </row>
    <row r="159" spans="2:7" x14ac:dyDescent="0.25">
      <c r="B159" s="1" t="s">
        <v>85</v>
      </c>
      <c r="C159" s="2">
        <v>43985</v>
      </c>
      <c r="D159" s="45">
        <v>10741</v>
      </c>
      <c r="E159" s="1" t="s">
        <v>88</v>
      </c>
      <c r="F159" s="1" t="s">
        <v>87</v>
      </c>
      <c r="G159" s="46">
        <v>0.1</v>
      </c>
    </row>
    <row r="160" spans="2:7" x14ac:dyDescent="0.25">
      <c r="B160" s="1" t="s">
        <v>71</v>
      </c>
      <c r="C160" s="2">
        <v>45059</v>
      </c>
      <c r="D160" s="45">
        <v>3087</v>
      </c>
      <c r="E160" s="1" t="s">
        <v>41</v>
      </c>
      <c r="F160" s="1" t="s">
        <v>87</v>
      </c>
      <c r="G160" s="46">
        <v>0</v>
      </c>
    </row>
    <row r="161" spans="2:7" x14ac:dyDescent="0.25">
      <c r="B161" s="1" t="s">
        <v>71</v>
      </c>
      <c r="C161" s="2">
        <v>44045</v>
      </c>
      <c r="D161" s="45">
        <v>7180</v>
      </c>
      <c r="E161" s="1" t="s">
        <v>68</v>
      </c>
      <c r="F161" s="1" t="s">
        <v>87</v>
      </c>
      <c r="G161" s="46">
        <v>0</v>
      </c>
    </row>
    <row r="162" spans="2:7" x14ac:dyDescent="0.25">
      <c r="B162" s="1" t="s">
        <v>70</v>
      </c>
      <c r="C162" s="2">
        <v>43857</v>
      </c>
      <c r="D162" s="45">
        <v>4699</v>
      </c>
      <c r="E162" s="1" t="s">
        <v>68</v>
      </c>
      <c r="F162" s="1" t="s">
        <v>87</v>
      </c>
      <c r="G162" s="46">
        <v>0.09</v>
      </c>
    </row>
    <row r="163" spans="2:7" x14ac:dyDescent="0.25">
      <c r="B163" s="1" t="s">
        <v>69</v>
      </c>
      <c r="C163" s="2">
        <v>44450</v>
      </c>
      <c r="D163" s="45">
        <v>8196</v>
      </c>
      <c r="E163" s="1" t="s">
        <v>88</v>
      </c>
      <c r="F163" s="1" t="s">
        <v>87</v>
      </c>
      <c r="G163" s="46">
        <v>0.01</v>
      </c>
    </row>
    <row r="164" spans="2:7" x14ac:dyDescent="0.25">
      <c r="B164" s="1" t="s">
        <v>72</v>
      </c>
      <c r="C164" s="2">
        <v>45533</v>
      </c>
      <c r="D164" s="45">
        <v>8002</v>
      </c>
      <c r="E164" s="1" t="s">
        <v>68</v>
      </c>
      <c r="F164" s="1" t="s">
        <v>87</v>
      </c>
      <c r="G164" s="46">
        <v>0.01</v>
      </c>
    </row>
    <row r="165" spans="2:7" x14ac:dyDescent="0.25">
      <c r="B165" s="1" t="s">
        <v>71</v>
      </c>
      <c r="C165" s="2">
        <v>45480</v>
      </c>
      <c r="D165" s="45">
        <v>16532</v>
      </c>
      <c r="E165" s="1" t="s">
        <v>39</v>
      </c>
      <c r="F165" s="1" t="s">
        <v>86</v>
      </c>
      <c r="G165" s="46">
        <v>0.01</v>
      </c>
    </row>
    <row r="166" spans="2:7" x14ac:dyDescent="0.25">
      <c r="B166" s="1" t="s">
        <v>71</v>
      </c>
      <c r="C166" s="2">
        <v>45061</v>
      </c>
      <c r="D166" s="45">
        <v>11683</v>
      </c>
      <c r="E166" s="1" t="s">
        <v>88</v>
      </c>
      <c r="F166" s="1" t="s">
        <v>87</v>
      </c>
      <c r="G166" s="46">
        <v>0.05</v>
      </c>
    </row>
    <row r="167" spans="2:7" x14ac:dyDescent="0.25">
      <c r="B167" s="1" t="s">
        <v>71</v>
      </c>
      <c r="C167" s="2">
        <v>45438</v>
      </c>
      <c r="D167" s="45">
        <v>11720</v>
      </c>
      <c r="E167" s="1" t="s">
        <v>88</v>
      </c>
      <c r="F167" s="1" t="s">
        <v>87</v>
      </c>
      <c r="G167" s="46">
        <v>0.06</v>
      </c>
    </row>
    <row r="168" spans="2:7" x14ac:dyDescent="0.25">
      <c r="B168" s="1" t="s">
        <v>71</v>
      </c>
      <c r="C168" s="2">
        <v>45164</v>
      </c>
      <c r="D168" s="45">
        <v>7528</v>
      </c>
      <c r="E168" s="1" t="s">
        <v>41</v>
      </c>
      <c r="F168" s="1" t="s">
        <v>87</v>
      </c>
      <c r="G168" s="46">
        <v>0.09</v>
      </c>
    </row>
    <row r="169" spans="2:7" x14ac:dyDescent="0.25">
      <c r="B169" s="1" t="s">
        <v>69</v>
      </c>
      <c r="C169" s="2">
        <v>43948</v>
      </c>
      <c r="D169" s="45">
        <v>13861</v>
      </c>
      <c r="E169" s="1" t="s">
        <v>68</v>
      </c>
      <c r="F169" s="1" t="s">
        <v>87</v>
      </c>
      <c r="G169" s="46">
        <v>7.0000000000000007E-2</v>
      </c>
    </row>
    <row r="170" spans="2:7" x14ac:dyDescent="0.25">
      <c r="B170" s="1" t="s">
        <v>72</v>
      </c>
      <c r="C170" s="2">
        <v>44469</v>
      </c>
      <c r="D170" s="45">
        <v>7349</v>
      </c>
      <c r="E170" s="1" t="s">
        <v>39</v>
      </c>
      <c r="F170" s="1" t="s">
        <v>87</v>
      </c>
      <c r="G170" s="46">
        <v>0.03</v>
      </c>
    </row>
    <row r="171" spans="2:7" x14ac:dyDescent="0.25">
      <c r="B171" s="1" t="s">
        <v>69</v>
      </c>
      <c r="C171" s="2">
        <v>44212</v>
      </c>
      <c r="D171" s="45">
        <v>14754</v>
      </c>
      <c r="E171" s="1" t="s">
        <v>41</v>
      </c>
      <c r="F171" s="1" t="s">
        <v>87</v>
      </c>
      <c r="G171" s="46">
        <v>0.03</v>
      </c>
    </row>
    <row r="172" spans="2:7" x14ac:dyDescent="0.25">
      <c r="B172" s="1" t="s">
        <v>69</v>
      </c>
      <c r="C172" s="2">
        <v>44319</v>
      </c>
      <c r="D172" s="45">
        <v>14477</v>
      </c>
      <c r="E172" s="1" t="s">
        <v>68</v>
      </c>
      <c r="F172" s="1" t="s">
        <v>87</v>
      </c>
      <c r="G172" s="46">
        <v>0.09</v>
      </c>
    </row>
    <row r="173" spans="2:7" x14ac:dyDescent="0.25">
      <c r="B173" s="1" t="s">
        <v>69</v>
      </c>
      <c r="C173" s="2">
        <v>45198</v>
      </c>
      <c r="D173" s="45">
        <v>13611</v>
      </c>
      <c r="E173" s="1" t="s">
        <v>39</v>
      </c>
      <c r="F173" s="1" t="s">
        <v>87</v>
      </c>
      <c r="G173" s="46">
        <v>0</v>
      </c>
    </row>
    <row r="174" spans="2:7" x14ac:dyDescent="0.25">
      <c r="B174" s="1" t="s">
        <v>71</v>
      </c>
      <c r="C174" s="2">
        <v>45229</v>
      </c>
      <c r="D174" s="45">
        <v>14959</v>
      </c>
      <c r="E174" s="1" t="s">
        <v>88</v>
      </c>
      <c r="F174" s="1" t="s">
        <v>87</v>
      </c>
      <c r="G174" s="46">
        <v>0.01</v>
      </c>
    </row>
    <row r="175" spans="2:7" x14ac:dyDescent="0.25">
      <c r="B175" s="1" t="s">
        <v>70</v>
      </c>
      <c r="C175" s="2">
        <v>44240</v>
      </c>
      <c r="D175" s="45">
        <v>9015</v>
      </c>
      <c r="E175" s="1" t="s">
        <v>40</v>
      </c>
      <c r="F175" s="1" t="s">
        <v>87</v>
      </c>
      <c r="G175" s="46">
        <v>0.09</v>
      </c>
    </row>
    <row r="176" spans="2:7" x14ac:dyDescent="0.25">
      <c r="B176" s="1" t="s">
        <v>72</v>
      </c>
      <c r="C176" s="2">
        <v>45496</v>
      </c>
      <c r="D176" s="45">
        <v>18027</v>
      </c>
      <c r="E176" s="1" t="s">
        <v>88</v>
      </c>
      <c r="F176" s="1" t="s">
        <v>87</v>
      </c>
      <c r="G176" s="46">
        <v>0.06</v>
      </c>
    </row>
    <row r="177" spans="2:7" x14ac:dyDescent="0.25">
      <c r="B177" s="1" t="s">
        <v>72</v>
      </c>
      <c r="C177" s="2">
        <v>44813</v>
      </c>
      <c r="D177" s="45">
        <v>13076</v>
      </c>
      <c r="E177" s="1" t="s">
        <v>41</v>
      </c>
      <c r="F177" s="1" t="s">
        <v>87</v>
      </c>
      <c r="G177" s="46">
        <v>0</v>
      </c>
    </row>
    <row r="178" spans="2:7" x14ac:dyDescent="0.25">
      <c r="B178" s="1" t="s">
        <v>70</v>
      </c>
      <c r="C178" s="2">
        <v>44466</v>
      </c>
      <c r="D178" s="45">
        <v>10193</v>
      </c>
      <c r="E178" s="1" t="s">
        <v>88</v>
      </c>
      <c r="F178" s="1" t="s">
        <v>87</v>
      </c>
      <c r="G178" s="46">
        <v>0.09</v>
      </c>
    </row>
    <row r="179" spans="2:7" x14ac:dyDescent="0.25">
      <c r="B179" s="1" t="s">
        <v>71</v>
      </c>
      <c r="C179" s="2">
        <v>44254</v>
      </c>
      <c r="D179" s="45">
        <v>8177</v>
      </c>
      <c r="E179" s="1" t="s">
        <v>40</v>
      </c>
      <c r="F179" s="1" t="s">
        <v>87</v>
      </c>
      <c r="G179" s="46">
        <v>0.04</v>
      </c>
    </row>
    <row r="180" spans="2:7" x14ac:dyDescent="0.25">
      <c r="B180" s="1" t="s">
        <v>85</v>
      </c>
      <c r="C180" s="2">
        <v>44164</v>
      </c>
      <c r="D180" s="45">
        <v>10313</v>
      </c>
      <c r="E180" s="1" t="s">
        <v>68</v>
      </c>
      <c r="F180" s="1" t="s">
        <v>87</v>
      </c>
      <c r="G180" s="46">
        <v>0.08</v>
      </c>
    </row>
    <row r="181" spans="2:7" x14ac:dyDescent="0.25">
      <c r="B181" s="1" t="s">
        <v>72</v>
      </c>
      <c r="C181" s="2">
        <v>43919</v>
      </c>
      <c r="D181" s="45">
        <v>11779</v>
      </c>
      <c r="E181" s="1" t="s">
        <v>68</v>
      </c>
      <c r="F181" s="1" t="s">
        <v>87</v>
      </c>
      <c r="G181" s="46">
        <v>0.01</v>
      </c>
    </row>
    <row r="182" spans="2:7" x14ac:dyDescent="0.25">
      <c r="B182" s="1" t="s">
        <v>85</v>
      </c>
      <c r="C182" s="2">
        <v>45399</v>
      </c>
      <c r="D182" s="45">
        <v>10041</v>
      </c>
      <c r="E182" s="1" t="s">
        <v>68</v>
      </c>
      <c r="F182" s="1" t="s">
        <v>87</v>
      </c>
      <c r="G182" s="46">
        <v>0.08</v>
      </c>
    </row>
    <row r="183" spans="2:7" x14ac:dyDescent="0.25">
      <c r="B183" s="1" t="s">
        <v>85</v>
      </c>
      <c r="C183" s="2">
        <v>44723</v>
      </c>
      <c r="D183" s="45">
        <v>3018</v>
      </c>
      <c r="E183" s="1" t="s">
        <v>39</v>
      </c>
      <c r="F183" s="1" t="s">
        <v>87</v>
      </c>
      <c r="G183" s="46">
        <v>0.09</v>
      </c>
    </row>
    <row r="184" spans="2:7" x14ac:dyDescent="0.25">
      <c r="B184" s="1" t="s">
        <v>69</v>
      </c>
      <c r="C184" s="2">
        <v>45036</v>
      </c>
      <c r="D184" s="45">
        <v>11849</v>
      </c>
      <c r="E184" s="1" t="s">
        <v>68</v>
      </c>
      <c r="F184" s="1" t="s">
        <v>87</v>
      </c>
      <c r="G184" s="46">
        <v>0.02</v>
      </c>
    </row>
    <row r="185" spans="2:7" x14ac:dyDescent="0.25">
      <c r="B185" s="1" t="s">
        <v>69</v>
      </c>
      <c r="C185" s="2">
        <v>44063</v>
      </c>
      <c r="D185" s="45">
        <v>15829</v>
      </c>
      <c r="E185" s="1" t="s">
        <v>40</v>
      </c>
      <c r="F185" s="1" t="s">
        <v>87</v>
      </c>
      <c r="G185" s="46">
        <v>7.0000000000000007E-2</v>
      </c>
    </row>
    <row r="186" spans="2:7" x14ac:dyDescent="0.25">
      <c r="B186" s="1" t="s">
        <v>70</v>
      </c>
      <c r="C186" s="2">
        <v>44951</v>
      </c>
      <c r="D186" s="45">
        <v>16856</v>
      </c>
      <c r="E186" s="1" t="s">
        <v>40</v>
      </c>
      <c r="F186" s="1" t="s">
        <v>87</v>
      </c>
      <c r="G186" s="46">
        <v>0.08</v>
      </c>
    </row>
    <row r="187" spans="2:7" x14ac:dyDescent="0.25">
      <c r="B187" s="1" t="s">
        <v>70</v>
      </c>
      <c r="C187" s="2">
        <v>44289</v>
      </c>
      <c r="D187" s="45">
        <v>9767</v>
      </c>
      <c r="E187" s="1" t="s">
        <v>41</v>
      </c>
      <c r="F187" s="1" t="s">
        <v>87</v>
      </c>
      <c r="G187" s="46">
        <v>0.02</v>
      </c>
    </row>
    <row r="188" spans="2:7" x14ac:dyDescent="0.25">
      <c r="B188" s="1" t="s">
        <v>71</v>
      </c>
      <c r="C188" s="2">
        <v>45567</v>
      </c>
      <c r="D188" s="45">
        <v>18300</v>
      </c>
      <c r="E188" s="1" t="s">
        <v>68</v>
      </c>
      <c r="F188" s="1" t="s">
        <v>87</v>
      </c>
      <c r="G188" s="46">
        <v>7.0000000000000007E-2</v>
      </c>
    </row>
    <row r="189" spans="2:7" x14ac:dyDescent="0.25">
      <c r="B189" s="1" t="s">
        <v>69</v>
      </c>
      <c r="C189" s="2">
        <v>45215</v>
      </c>
      <c r="D189" s="45">
        <v>4360</v>
      </c>
      <c r="E189" s="1" t="s">
        <v>88</v>
      </c>
      <c r="F189" s="1" t="s">
        <v>87</v>
      </c>
      <c r="G189" s="46">
        <v>0.06</v>
      </c>
    </row>
    <row r="190" spans="2:7" x14ac:dyDescent="0.25">
      <c r="B190" s="1" t="s">
        <v>85</v>
      </c>
      <c r="C190" s="2">
        <v>45578</v>
      </c>
      <c r="D190" s="45">
        <v>13019</v>
      </c>
      <c r="E190" s="1" t="s">
        <v>68</v>
      </c>
      <c r="F190" s="1" t="s">
        <v>87</v>
      </c>
      <c r="G190" s="46">
        <v>0.03</v>
      </c>
    </row>
    <row r="191" spans="2:7" x14ac:dyDescent="0.25">
      <c r="B191" s="1" t="s">
        <v>71</v>
      </c>
      <c r="C191" s="2">
        <v>43910</v>
      </c>
      <c r="D191" s="45">
        <v>12855</v>
      </c>
      <c r="E191" s="1" t="s">
        <v>41</v>
      </c>
      <c r="F191" s="1" t="s">
        <v>87</v>
      </c>
      <c r="G191" s="46">
        <v>0.06</v>
      </c>
    </row>
    <row r="192" spans="2:7" x14ac:dyDescent="0.25">
      <c r="B192" s="1" t="s">
        <v>69</v>
      </c>
      <c r="C192" s="2">
        <v>44580</v>
      </c>
      <c r="D192" s="45">
        <v>16743</v>
      </c>
      <c r="E192" s="1" t="s">
        <v>40</v>
      </c>
      <c r="F192" s="1" t="s">
        <v>87</v>
      </c>
      <c r="G192" s="46">
        <v>7.0000000000000007E-2</v>
      </c>
    </row>
    <row r="193" spans="2:7" x14ac:dyDescent="0.25">
      <c r="B193" s="1" t="s">
        <v>85</v>
      </c>
      <c r="C193" s="2">
        <v>44388</v>
      </c>
      <c r="D193" s="45">
        <v>19226</v>
      </c>
      <c r="E193" s="1" t="s">
        <v>41</v>
      </c>
      <c r="F193" s="1" t="s">
        <v>87</v>
      </c>
      <c r="G193" s="46">
        <v>0.01</v>
      </c>
    </row>
    <row r="194" spans="2:7" x14ac:dyDescent="0.25">
      <c r="B194" s="1" t="s">
        <v>71</v>
      </c>
      <c r="C194" s="2">
        <v>44782</v>
      </c>
      <c r="D194" s="45">
        <v>11365</v>
      </c>
      <c r="E194" s="1" t="s">
        <v>39</v>
      </c>
      <c r="F194" s="1" t="s">
        <v>86</v>
      </c>
      <c r="G194" s="46">
        <v>0.06</v>
      </c>
    </row>
    <row r="195" spans="2:7" x14ac:dyDescent="0.25">
      <c r="B195" s="1" t="s">
        <v>72</v>
      </c>
      <c r="C195" s="2">
        <v>45459</v>
      </c>
      <c r="D195" s="45">
        <v>2955</v>
      </c>
      <c r="E195" s="1" t="s">
        <v>41</v>
      </c>
      <c r="F195" s="1" t="s">
        <v>87</v>
      </c>
      <c r="G195" s="46">
        <v>0.05</v>
      </c>
    </row>
    <row r="196" spans="2:7" x14ac:dyDescent="0.25">
      <c r="B196" s="1" t="s">
        <v>71</v>
      </c>
      <c r="C196" s="2">
        <v>45111</v>
      </c>
      <c r="D196" s="45">
        <v>5479</v>
      </c>
      <c r="E196" s="1" t="s">
        <v>68</v>
      </c>
      <c r="F196" s="1" t="s">
        <v>87</v>
      </c>
      <c r="G196" s="46">
        <v>0.01</v>
      </c>
    </row>
    <row r="197" spans="2:7" x14ac:dyDescent="0.25">
      <c r="B197" s="1" t="s">
        <v>85</v>
      </c>
      <c r="C197" s="2">
        <v>45447</v>
      </c>
      <c r="D197" s="45">
        <v>16205</v>
      </c>
      <c r="E197" s="1" t="s">
        <v>40</v>
      </c>
      <c r="F197" s="1" t="s">
        <v>87</v>
      </c>
      <c r="G197" s="46">
        <v>0.05</v>
      </c>
    </row>
    <row r="198" spans="2:7" x14ac:dyDescent="0.25">
      <c r="B198" s="1" t="s">
        <v>69</v>
      </c>
      <c r="C198" s="2">
        <v>44330</v>
      </c>
      <c r="D198" s="45">
        <v>10595</v>
      </c>
      <c r="E198" s="1" t="s">
        <v>41</v>
      </c>
      <c r="F198" s="1" t="s">
        <v>87</v>
      </c>
      <c r="G198" s="46">
        <v>7.0000000000000007E-2</v>
      </c>
    </row>
    <row r="199" spans="2:7" x14ac:dyDescent="0.25">
      <c r="B199" s="1" t="s">
        <v>70</v>
      </c>
      <c r="C199" s="2">
        <v>45405</v>
      </c>
      <c r="D199" s="45">
        <v>6414</v>
      </c>
      <c r="E199" s="1" t="s">
        <v>88</v>
      </c>
      <c r="F199" s="1" t="s">
        <v>87</v>
      </c>
      <c r="G199" s="46">
        <v>0.1</v>
      </c>
    </row>
    <row r="200" spans="2:7" x14ac:dyDescent="0.25">
      <c r="B200" s="1" t="s">
        <v>85</v>
      </c>
      <c r="C200" s="2">
        <v>45046</v>
      </c>
      <c r="D200" s="45">
        <v>8598</v>
      </c>
      <c r="E200" s="1" t="s">
        <v>88</v>
      </c>
      <c r="F200" s="1" t="s">
        <v>87</v>
      </c>
      <c r="G200" s="46">
        <v>0.09</v>
      </c>
    </row>
    <row r="201" spans="2:7" x14ac:dyDescent="0.25">
      <c r="B201" s="1" t="s">
        <v>85</v>
      </c>
      <c r="C201" s="2">
        <v>44928</v>
      </c>
      <c r="D201" s="45">
        <v>2711</v>
      </c>
      <c r="E201" s="1" t="s">
        <v>41</v>
      </c>
      <c r="F201" s="1" t="s">
        <v>87</v>
      </c>
      <c r="G201" s="46">
        <v>7.0000000000000007E-2</v>
      </c>
    </row>
    <row r="202" spans="2:7" x14ac:dyDescent="0.25">
      <c r="B202" s="1" t="s">
        <v>85</v>
      </c>
      <c r="C202" s="2">
        <v>45107</v>
      </c>
      <c r="D202" s="45">
        <v>11452</v>
      </c>
      <c r="E202" s="1" t="s">
        <v>39</v>
      </c>
      <c r="F202" s="1" t="s">
        <v>87</v>
      </c>
      <c r="G202" s="46">
        <v>0.05</v>
      </c>
    </row>
    <row r="203" spans="2:7" x14ac:dyDescent="0.25">
      <c r="B203" s="1" t="s">
        <v>69</v>
      </c>
      <c r="C203" s="2">
        <v>43898</v>
      </c>
      <c r="D203" s="45">
        <v>19769</v>
      </c>
      <c r="E203" s="1" t="s">
        <v>41</v>
      </c>
      <c r="F203" s="1" t="s">
        <v>87</v>
      </c>
      <c r="G203" s="46">
        <v>0.1</v>
      </c>
    </row>
    <row r="204" spans="2:7" x14ac:dyDescent="0.25">
      <c r="B204" s="1" t="s">
        <v>71</v>
      </c>
      <c r="C204" s="2">
        <v>44579</v>
      </c>
      <c r="D204" s="45">
        <v>2557</v>
      </c>
      <c r="E204" s="1" t="s">
        <v>40</v>
      </c>
      <c r="F204" s="1" t="s">
        <v>87</v>
      </c>
      <c r="G204" s="46">
        <v>0.02</v>
      </c>
    </row>
    <row r="205" spans="2:7" x14ac:dyDescent="0.25">
      <c r="B205" s="1" t="s">
        <v>70</v>
      </c>
      <c r="C205" s="2">
        <v>45569</v>
      </c>
      <c r="D205" s="45">
        <v>5218</v>
      </c>
      <c r="E205" s="1" t="s">
        <v>39</v>
      </c>
      <c r="F205" s="1" t="s">
        <v>87</v>
      </c>
      <c r="G205" s="46">
        <v>0.05</v>
      </c>
    </row>
    <row r="206" spans="2:7" x14ac:dyDescent="0.25">
      <c r="B206" s="1" t="s">
        <v>71</v>
      </c>
      <c r="C206" s="2">
        <v>45362</v>
      </c>
      <c r="D206" s="45">
        <v>14570</v>
      </c>
      <c r="E206" s="1" t="s">
        <v>68</v>
      </c>
      <c r="F206" s="1" t="s">
        <v>87</v>
      </c>
      <c r="G206" s="46">
        <v>0.09</v>
      </c>
    </row>
    <row r="207" spans="2:7" x14ac:dyDescent="0.25">
      <c r="B207" s="1" t="s">
        <v>71</v>
      </c>
      <c r="C207" s="2">
        <v>44520</v>
      </c>
      <c r="D207" s="45">
        <v>2029</v>
      </c>
      <c r="E207" s="1" t="s">
        <v>68</v>
      </c>
      <c r="F207" s="1" t="s">
        <v>87</v>
      </c>
      <c r="G207" s="46">
        <v>0.02</v>
      </c>
    </row>
    <row r="208" spans="2:7" x14ac:dyDescent="0.25">
      <c r="B208" s="1" t="s">
        <v>69</v>
      </c>
      <c r="C208" s="2">
        <v>44825</v>
      </c>
      <c r="D208" s="45">
        <v>18763</v>
      </c>
      <c r="E208" s="1" t="s">
        <v>68</v>
      </c>
      <c r="F208" s="1" t="s">
        <v>87</v>
      </c>
      <c r="G208" s="46">
        <v>0.09</v>
      </c>
    </row>
    <row r="209" spans="2:7" x14ac:dyDescent="0.25">
      <c r="B209" s="1" t="s">
        <v>72</v>
      </c>
      <c r="C209" s="2">
        <v>45131</v>
      </c>
      <c r="D209" s="45">
        <v>7595</v>
      </c>
      <c r="E209" s="1" t="s">
        <v>39</v>
      </c>
      <c r="F209" s="1" t="s">
        <v>87</v>
      </c>
      <c r="G209" s="46">
        <v>0.05</v>
      </c>
    </row>
    <row r="210" spans="2:7" x14ac:dyDescent="0.25">
      <c r="B210" s="1" t="s">
        <v>70</v>
      </c>
      <c r="C210" s="2">
        <v>44460</v>
      </c>
      <c r="D210" s="45">
        <v>4375</v>
      </c>
      <c r="E210" s="1" t="s">
        <v>88</v>
      </c>
      <c r="F210" s="1" t="s">
        <v>87</v>
      </c>
      <c r="G210" s="46">
        <v>0.02</v>
      </c>
    </row>
    <row r="211" spans="2:7" x14ac:dyDescent="0.25">
      <c r="B211" s="1" t="s">
        <v>69</v>
      </c>
      <c r="C211" s="2">
        <v>44337</v>
      </c>
      <c r="D211" s="45">
        <v>14020</v>
      </c>
      <c r="E211" s="1" t="s">
        <v>68</v>
      </c>
      <c r="F211" s="1" t="s">
        <v>87</v>
      </c>
      <c r="G211" s="46">
        <v>0.08</v>
      </c>
    </row>
    <row r="212" spans="2:7" x14ac:dyDescent="0.25">
      <c r="B212" s="1" t="s">
        <v>71</v>
      </c>
      <c r="C212" s="2">
        <v>45352</v>
      </c>
      <c r="D212" s="45">
        <v>9571</v>
      </c>
      <c r="E212" s="1" t="s">
        <v>40</v>
      </c>
      <c r="F212" s="1" t="s">
        <v>87</v>
      </c>
      <c r="G212" s="46">
        <v>0.1</v>
      </c>
    </row>
    <row r="213" spans="2:7" x14ac:dyDescent="0.25">
      <c r="B213" s="1" t="s">
        <v>72</v>
      </c>
      <c r="C213" s="2">
        <v>44661</v>
      </c>
      <c r="D213" s="45">
        <v>4398</v>
      </c>
      <c r="E213" s="1" t="s">
        <v>40</v>
      </c>
      <c r="F213" s="1" t="s">
        <v>87</v>
      </c>
      <c r="G213" s="46">
        <v>0.03</v>
      </c>
    </row>
    <row r="214" spans="2:7" x14ac:dyDescent="0.25">
      <c r="B214" s="1" t="s">
        <v>70</v>
      </c>
      <c r="C214" s="2">
        <v>44409</v>
      </c>
      <c r="D214" s="45">
        <v>1666</v>
      </c>
      <c r="E214" s="1" t="s">
        <v>88</v>
      </c>
      <c r="F214" s="1" t="s">
        <v>87</v>
      </c>
      <c r="G214" s="46">
        <v>0.01</v>
      </c>
    </row>
    <row r="215" spans="2:7" x14ac:dyDescent="0.25">
      <c r="B215" s="1" t="s">
        <v>85</v>
      </c>
      <c r="C215" s="2">
        <v>43927</v>
      </c>
      <c r="D215" s="45">
        <v>11374</v>
      </c>
      <c r="E215" s="1" t="s">
        <v>40</v>
      </c>
      <c r="F215" s="1" t="s">
        <v>87</v>
      </c>
      <c r="G215" s="46">
        <v>0.09</v>
      </c>
    </row>
    <row r="216" spans="2:7" x14ac:dyDescent="0.25">
      <c r="B216" s="1" t="s">
        <v>85</v>
      </c>
      <c r="C216" s="2">
        <v>45473</v>
      </c>
      <c r="D216" s="45">
        <v>8024</v>
      </c>
      <c r="E216" s="1" t="s">
        <v>68</v>
      </c>
      <c r="F216" s="1" t="s">
        <v>87</v>
      </c>
      <c r="G216" s="46">
        <v>0.05</v>
      </c>
    </row>
    <row r="217" spans="2:7" x14ac:dyDescent="0.25">
      <c r="B217" s="1" t="s">
        <v>71</v>
      </c>
      <c r="C217" s="2">
        <v>45569</v>
      </c>
      <c r="D217" s="45">
        <v>13445</v>
      </c>
      <c r="E217" s="1" t="s">
        <v>41</v>
      </c>
      <c r="F217" s="1" t="s">
        <v>87</v>
      </c>
      <c r="G217" s="46">
        <v>0.09</v>
      </c>
    </row>
    <row r="218" spans="2:7" x14ac:dyDescent="0.25">
      <c r="B218" s="1" t="s">
        <v>70</v>
      </c>
      <c r="C218" s="2">
        <v>44624</v>
      </c>
      <c r="D218" s="45">
        <v>5077</v>
      </c>
      <c r="E218" s="1" t="s">
        <v>40</v>
      </c>
      <c r="F218" s="1" t="s">
        <v>87</v>
      </c>
      <c r="G218" s="46">
        <v>0.08</v>
      </c>
    </row>
    <row r="219" spans="2:7" x14ac:dyDescent="0.25">
      <c r="B219" s="1" t="s">
        <v>71</v>
      </c>
      <c r="C219" s="2">
        <v>43965</v>
      </c>
      <c r="D219" s="45">
        <v>10526</v>
      </c>
      <c r="E219" s="1" t="s">
        <v>41</v>
      </c>
      <c r="F219" s="1" t="s">
        <v>87</v>
      </c>
      <c r="G219" s="46">
        <v>0.05</v>
      </c>
    </row>
    <row r="220" spans="2:7" x14ac:dyDescent="0.25">
      <c r="B220" s="1" t="s">
        <v>85</v>
      </c>
      <c r="C220" s="2">
        <v>45020</v>
      </c>
      <c r="D220" s="45">
        <v>5685</v>
      </c>
      <c r="E220" s="1" t="s">
        <v>68</v>
      </c>
      <c r="F220" s="1" t="s">
        <v>87</v>
      </c>
      <c r="G220" s="46">
        <v>0.06</v>
      </c>
    </row>
    <row r="221" spans="2:7" x14ac:dyDescent="0.25">
      <c r="B221" s="1" t="s">
        <v>70</v>
      </c>
      <c r="C221" s="2">
        <v>45436</v>
      </c>
      <c r="D221" s="45">
        <v>19765</v>
      </c>
      <c r="E221" s="1" t="s">
        <v>88</v>
      </c>
      <c r="F221" s="1" t="s">
        <v>87</v>
      </c>
      <c r="G221" s="46">
        <v>0.1</v>
      </c>
    </row>
    <row r="222" spans="2:7" x14ac:dyDescent="0.25">
      <c r="B222" s="1" t="s">
        <v>85</v>
      </c>
      <c r="C222" s="2">
        <v>44318</v>
      </c>
      <c r="D222" s="45">
        <v>10007</v>
      </c>
      <c r="E222" s="1" t="s">
        <v>40</v>
      </c>
      <c r="F222" s="1" t="s">
        <v>87</v>
      </c>
      <c r="G222" s="46">
        <v>0</v>
      </c>
    </row>
    <row r="223" spans="2:7" x14ac:dyDescent="0.25">
      <c r="B223" s="1" t="s">
        <v>72</v>
      </c>
      <c r="C223" s="2">
        <v>44204</v>
      </c>
      <c r="D223" s="45">
        <v>14538</v>
      </c>
      <c r="E223" s="1" t="s">
        <v>39</v>
      </c>
      <c r="F223" s="1" t="s">
        <v>87</v>
      </c>
      <c r="G223" s="46">
        <v>0.09</v>
      </c>
    </row>
    <row r="224" spans="2:7" x14ac:dyDescent="0.25">
      <c r="B224" s="1" t="s">
        <v>72</v>
      </c>
      <c r="C224" s="2">
        <v>44569</v>
      </c>
      <c r="D224" s="45">
        <v>11759</v>
      </c>
      <c r="E224" s="1" t="s">
        <v>41</v>
      </c>
      <c r="F224" s="1" t="s">
        <v>87</v>
      </c>
      <c r="G224" s="46">
        <v>0.09</v>
      </c>
    </row>
    <row r="225" spans="2:7" x14ac:dyDescent="0.25">
      <c r="B225" s="1" t="s">
        <v>69</v>
      </c>
      <c r="C225" s="2">
        <v>45458</v>
      </c>
      <c r="D225" s="45">
        <v>1841</v>
      </c>
      <c r="E225" s="1" t="s">
        <v>40</v>
      </c>
      <c r="F225" s="1" t="s">
        <v>87</v>
      </c>
      <c r="G225" s="46">
        <v>0.05</v>
      </c>
    </row>
    <row r="226" spans="2:7" x14ac:dyDescent="0.25">
      <c r="B226" s="1" t="s">
        <v>70</v>
      </c>
      <c r="C226" s="2">
        <v>44752</v>
      </c>
      <c r="D226" s="45">
        <v>17621</v>
      </c>
      <c r="E226" s="1" t="s">
        <v>39</v>
      </c>
      <c r="F226" s="1" t="s">
        <v>87</v>
      </c>
      <c r="G226" s="46">
        <v>0</v>
      </c>
    </row>
    <row r="227" spans="2:7" x14ac:dyDescent="0.25">
      <c r="B227" s="1" t="s">
        <v>72</v>
      </c>
      <c r="C227" s="2">
        <v>43845</v>
      </c>
      <c r="D227" s="45">
        <v>5624</v>
      </c>
      <c r="E227" s="1" t="s">
        <v>39</v>
      </c>
      <c r="F227" s="1" t="s">
        <v>87</v>
      </c>
      <c r="G227" s="46">
        <v>0.01</v>
      </c>
    </row>
    <row r="228" spans="2:7" x14ac:dyDescent="0.25">
      <c r="B228" s="1" t="s">
        <v>85</v>
      </c>
      <c r="C228" s="2">
        <v>45242</v>
      </c>
      <c r="D228" s="45">
        <v>15033</v>
      </c>
      <c r="E228" s="1" t="s">
        <v>40</v>
      </c>
      <c r="F228" s="1" t="s">
        <v>87</v>
      </c>
      <c r="G228" s="46">
        <v>0.02</v>
      </c>
    </row>
    <row r="229" spans="2:7" x14ac:dyDescent="0.25">
      <c r="B229" s="1" t="s">
        <v>72</v>
      </c>
      <c r="C229" s="2">
        <v>45352</v>
      </c>
      <c r="D229" s="45">
        <v>12885</v>
      </c>
      <c r="E229" s="1" t="s">
        <v>39</v>
      </c>
      <c r="F229" s="1" t="s">
        <v>87</v>
      </c>
      <c r="G229" s="46">
        <v>0</v>
      </c>
    </row>
    <row r="230" spans="2:7" x14ac:dyDescent="0.25">
      <c r="B230" s="1" t="s">
        <v>72</v>
      </c>
      <c r="C230" s="2">
        <v>45583</v>
      </c>
      <c r="D230" s="45">
        <v>15799</v>
      </c>
      <c r="E230" s="1" t="s">
        <v>88</v>
      </c>
      <c r="F230" s="1" t="s">
        <v>87</v>
      </c>
      <c r="G230" s="46">
        <v>7.0000000000000007E-2</v>
      </c>
    </row>
    <row r="231" spans="2:7" x14ac:dyDescent="0.25">
      <c r="B231" s="1" t="s">
        <v>69</v>
      </c>
      <c r="C231" s="2">
        <v>44543</v>
      </c>
      <c r="D231" s="45">
        <v>1367</v>
      </c>
      <c r="E231" s="1" t="s">
        <v>68</v>
      </c>
      <c r="F231" s="1" t="s">
        <v>87</v>
      </c>
      <c r="G231" s="46">
        <v>0.1</v>
      </c>
    </row>
    <row r="232" spans="2:7" x14ac:dyDescent="0.25">
      <c r="B232" s="1" t="s">
        <v>72</v>
      </c>
      <c r="C232" s="2">
        <v>45050</v>
      </c>
      <c r="D232" s="45">
        <v>5816</v>
      </c>
      <c r="E232" s="1" t="s">
        <v>68</v>
      </c>
      <c r="F232" s="1" t="s">
        <v>87</v>
      </c>
      <c r="G232" s="46">
        <v>0.04</v>
      </c>
    </row>
    <row r="233" spans="2:7" x14ac:dyDescent="0.25">
      <c r="B233" s="1" t="s">
        <v>72</v>
      </c>
      <c r="C233" s="2">
        <v>45079</v>
      </c>
      <c r="D233" s="45">
        <v>15501</v>
      </c>
      <c r="E233" s="1" t="s">
        <v>68</v>
      </c>
      <c r="F233" s="1" t="s">
        <v>87</v>
      </c>
      <c r="G233" s="46">
        <v>0.09</v>
      </c>
    </row>
    <row r="234" spans="2:7" x14ac:dyDescent="0.25">
      <c r="B234" s="1" t="s">
        <v>69</v>
      </c>
      <c r="C234" s="2">
        <v>45024</v>
      </c>
      <c r="D234" s="45">
        <v>11894</v>
      </c>
      <c r="E234" s="1" t="s">
        <v>68</v>
      </c>
      <c r="F234" s="1" t="s">
        <v>87</v>
      </c>
      <c r="G234" s="46">
        <v>0.02</v>
      </c>
    </row>
    <row r="235" spans="2:7" x14ac:dyDescent="0.25">
      <c r="B235" s="1" t="s">
        <v>70</v>
      </c>
      <c r="C235" s="2">
        <v>43848</v>
      </c>
      <c r="D235" s="45">
        <v>4458</v>
      </c>
      <c r="E235" s="1" t="s">
        <v>68</v>
      </c>
      <c r="F235" s="1" t="s">
        <v>87</v>
      </c>
      <c r="G235" s="46">
        <v>7.0000000000000007E-2</v>
      </c>
    </row>
    <row r="236" spans="2:7" x14ac:dyDescent="0.25">
      <c r="B236" s="1" t="s">
        <v>69</v>
      </c>
      <c r="C236" s="2">
        <v>43930</v>
      </c>
      <c r="D236" s="45">
        <v>9933</v>
      </c>
      <c r="E236" s="1" t="s">
        <v>68</v>
      </c>
      <c r="F236" s="1" t="s">
        <v>87</v>
      </c>
      <c r="G236" s="46">
        <v>7.0000000000000007E-2</v>
      </c>
    </row>
    <row r="237" spans="2:7" x14ac:dyDescent="0.25">
      <c r="B237" s="1" t="s">
        <v>71</v>
      </c>
      <c r="C237" s="2">
        <v>45242</v>
      </c>
      <c r="D237" s="45">
        <v>12826</v>
      </c>
      <c r="E237" s="1" t="s">
        <v>39</v>
      </c>
      <c r="F237" s="1" t="s">
        <v>87</v>
      </c>
      <c r="G237" s="46">
        <v>0.05</v>
      </c>
    </row>
    <row r="238" spans="2:7" x14ac:dyDescent="0.25">
      <c r="B238" s="1" t="s">
        <v>70</v>
      </c>
      <c r="C238" s="2">
        <v>44559</v>
      </c>
      <c r="D238" s="45">
        <v>8592</v>
      </c>
      <c r="E238" s="1" t="s">
        <v>40</v>
      </c>
      <c r="F238" s="1" t="s">
        <v>87</v>
      </c>
      <c r="G238" s="46">
        <v>0.01</v>
      </c>
    </row>
    <row r="239" spans="2:7" x14ac:dyDescent="0.25">
      <c r="B239" s="1" t="s">
        <v>72</v>
      </c>
      <c r="C239" s="2">
        <v>44591</v>
      </c>
      <c r="D239" s="45">
        <v>16176</v>
      </c>
      <c r="E239" s="1" t="s">
        <v>40</v>
      </c>
      <c r="F239" s="1" t="s">
        <v>87</v>
      </c>
      <c r="G239" s="46">
        <v>0.06</v>
      </c>
    </row>
    <row r="240" spans="2:7" x14ac:dyDescent="0.25">
      <c r="B240" s="1" t="s">
        <v>69</v>
      </c>
      <c r="C240" s="2">
        <v>44295</v>
      </c>
      <c r="D240" s="45">
        <v>5375</v>
      </c>
      <c r="E240" s="1" t="s">
        <v>88</v>
      </c>
      <c r="F240" s="1" t="s">
        <v>87</v>
      </c>
      <c r="G240" s="46">
        <v>0.04</v>
      </c>
    </row>
    <row r="241" spans="2:7" x14ac:dyDescent="0.25">
      <c r="B241" s="1" t="s">
        <v>72</v>
      </c>
      <c r="C241" s="2">
        <v>44903</v>
      </c>
      <c r="D241" s="45">
        <v>16516</v>
      </c>
      <c r="E241" s="1" t="s">
        <v>88</v>
      </c>
      <c r="F241" s="1" t="s">
        <v>87</v>
      </c>
      <c r="G241" s="46">
        <v>7.0000000000000007E-2</v>
      </c>
    </row>
    <row r="242" spans="2:7" x14ac:dyDescent="0.25">
      <c r="B242" s="1" t="s">
        <v>69</v>
      </c>
      <c r="C242" s="2">
        <v>45564</v>
      </c>
      <c r="D242" s="45">
        <v>13417</v>
      </c>
      <c r="E242" s="1" t="s">
        <v>40</v>
      </c>
      <c r="F242" s="1" t="s">
        <v>87</v>
      </c>
      <c r="G242" s="46">
        <v>0.01</v>
      </c>
    </row>
    <row r="243" spans="2:7" x14ac:dyDescent="0.25">
      <c r="B243" s="1" t="s">
        <v>69</v>
      </c>
      <c r="C243" s="2">
        <v>44943</v>
      </c>
      <c r="D243" s="45">
        <v>7500</v>
      </c>
      <c r="E243" s="1" t="s">
        <v>41</v>
      </c>
      <c r="F243" s="1" t="s">
        <v>87</v>
      </c>
      <c r="G243" s="46">
        <v>0.05</v>
      </c>
    </row>
    <row r="244" spans="2:7" x14ac:dyDescent="0.25">
      <c r="B244" s="1" t="s">
        <v>69</v>
      </c>
      <c r="C244" s="2">
        <v>44003</v>
      </c>
      <c r="D244" s="45">
        <v>12753</v>
      </c>
      <c r="E244" s="1" t="s">
        <v>68</v>
      </c>
      <c r="F244" s="1" t="s">
        <v>87</v>
      </c>
      <c r="G244" s="46">
        <v>0</v>
      </c>
    </row>
    <row r="245" spans="2:7" x14ac:dyDescent="0.25">
      <c r="B245" s="1" t="s">
        <v>70</v>
      </c>
      <c r="C245" s="2">
        <v>45048</v>
      </c>
      <c r="D245" s="45">
        <v>1069</v>
      </c>
      <c r="E245" s="1" t="s">
        <v>68</v>
      </c>
      <c r="F245" s="1" t="s">
        <v>87</v>
      </c>
      <c r="G245" s="46">
        <v>0.02</v>
      </c>
    </row>
    <row r="246" spans="2:7" x14ac:dyDescent="0.25">
      <c r="B246" s="1" t="s">
        <v>72</v>
      </c>
      <c r="C246" s="2">
        <v>45445</v>
      </c>
      <c r="D246" s="45">
        <v>14111</v>
      </c>
      <c r="E246" s="1" t="s">
        <v>39</v>
      </c>
      <c r="F246" s="1" t="s">
        <v>87</v>
      </c>
      <c r="G246" s="46">
        <v>0.01</v>
      </c>
    </row>
    <row r="247" spans="2:7" x14ac:dyDescent="0.25">
      <c r="B247" s="1" t="s">
        <v>85</v>
      </c>
      <c r="C247" s="2">
        <v>44358</v>
      </c>
      <c r="D247" s="45">
        <v>19334</v>
      </c>
      <c r="E247" s="1" t="s">
        <v>88</v>
      </c>
      <c r="F247" s="1" t="s">
        <v>87</v>
      </c>
      <c r="G247" s="46">
        <v>7.0000000000000007E-2</v>
      </c>
    </row>
    <row r="248" spans="2:7" x14ac:dyDescent="0.25">
      <c r="B248" s="1" t="s">
        <v>71</v>
      </c>
      <c r="C248" s="2">
        <v>44326</v>
      </c>
      <c r="D248" s="45">
        <v>9411</v>
      </c>
      <c r="E248" s="1" t="s">
        <v>88</v>
      </c>
      <c r="F248" s="1" t="s">
        <v>87</v>
      </c>
      <c r="G248" s="46">
        <v>0.09</v>
      </c>
    </row>
    <row r="249" spans="2:7" x14ac:dyDescent="0.25">
      <c r="B249" s="1" t="s">
        <v>71</v>
      </c>
      <c r="C249" s="2">
        <v>44405</v>
      </c>
      <c r="D249" s="45">
        <v>1700</v>
      </c>
      <c r="E249" s="1" t="s">
        <v>40</v>
      </c>
      <c r="F249" s="1" t="s">
        <v>87</v>
      </c>
      <c r="G249" s="46">
        <v>0.02</v>
      </c>
    </row>
    <row r="250" spans="2:7" x14ac:dyDescent="0.25">
      <c r="B250" s="1" t="s">
        <v>72</v>
      </c>
      <c r="C250" s="2">
        <v>44088</v>
      </c>
      <c r="D250" s="45">
        <v>19016</v>
      </c>
      <c r="E250" s="1" t="s">
        <v>68</v>
      </c>
      <c r="F250" s="1" t="s">
        <v>86</v>
      </c>
      <c r="G250" s="46">
        <v>0.1</v>
      </c>
    </row>
    <row r="251" spans="2:7" x14ac:dyDescent="0.25">
      <c r="B251" s="1" t="s">
        <v>70</v>
      </c>
      <c r="C251" s="2">
        <v>44668</v>
      </c>
      <c r="D251" s="45">
        <v>8134</v>
      </c>
      <c r="E251" s="1" t="s">
        <v>40</v>
      </c>
      <c r="F251" s="1" t="s">
        <v>87</v>
      </c>
      <c r="G251" s="46">
        <v>0</v>
      </c>
    </row>
    <row r="252" spans="2:7" x14ac:dyDescent="0.25">
      <c r="B252" s="1" t="s">
        <v>70</v>
      </c>
      <c r="C252" s="2">
        <v>44182</v>
      </c>
      <c r="D252" s="45">
        <v>8113</v>
      </c>
      <c r="E252" s="1" t="s">
        <v>40</v>
      </c>
      <c r="F252" s="1" t="s">
        <v>87</v>
      </c>
      <c r="G252" s="46">
        <v>0.03</v>
      </c>
    </row>
    <row r="253" spans="2:7" x14ac:dyDescent="0.25">
      <c r="B253" s="1" t="s">
        <v>70</v>
      </c>
      <c r="C253" s="2">
        <v>44477</v>
      </c>
      <c r="D253" s="45">
        <v>15291</v>
      </c>
      <c r="E253" s="1" t="s">
        <v>39</v>
      </c>
      <c r="F253" s="1" t="s">
        <v>87</v>
      </c>
      <c r="G253" s="46">
        <v>0.06</v>
      </c>
    </row>
    <row r="254" spans="2:7" x14ac:dyDescent="0.25">
      <c r="B254" s="1" t="s">
        <v>69</v>
      </c>
      <c r="C254" s="2">
        <v>45499</v>
      </c>
      <c r="D254" s="45">
        <v>11971</v>
      </c>
      <c r="E254" s="1" t="s">
        <v>40</v>
      </c>
      <c r="F254" s="1" t="s">
        <v>87</v>
      </c>
      <c r="G254" s="46">
        <v>7.0000000000000007E-2</v>
      </c>
    </row>
    <row r="255" spans="2:7" x14ac:dyDescent="0.25">
      <c r="B255" s="1" t="s">
        <v>71</v>
      </c>
      <c r="C255" s="2">
        <v>44282</v>
      </c>
      <c r="D255" s="45">
        <v>8983</v>
      </c>
      <c r="E255" s="1" t="s">
        <v>40</v>
      </c>
      <c r="F255" s="1" t="s">
        <v>87</v>
      </c>
      <c r="G255" s="46">
        <v>0</v>
      </c>
    </row>
    <row r="256" spans="2:7" x14ac:dyDescent="0.25">
      <c r="B256" s="1" t="s">
        <v>69</v>
      </c>
      <c r="C256" s="2">
        <v>44515</v>
      </c>
      <c r="D256" s="45">
        <v>16053</v>
      </c>
      <c r="E256" s="1" t="s">
        <v>39</v>
      </c>
      <c r="F256" s="1" t="s">
        <v>87</v>
      </c>
      <c r="G256" s="46">
        <v>7.0000000000000007E-2</v>
      </c>
    </row>
    <row r="257" spans="2:7" x14ac:dyDescent="0.25">
      <c r="B257" s="1" t="s">
        <v>71</v>
      </c>
      <c r="C257" s="2">
        <v>45191</v>
      </c>
      <c r="D257" s="45">
        <v>15497</v>
      </c>
      <c r="E257" s="1" t="s">
        <v>39</v>
      </c>
      <c r="F257" s="1" t="s">
        <v>87</v>
      </c>
      <c r="G257" s="46">
        <v>0.02</v>
      </c>
    </row>
    <row r="258" spans="2:7" x14ac:dyDescent="0.25">
      <c r="B258" s="1" t="s">
        <v>72</v>
      </c>
      <c r="C258" s="2">
        <v>45072</v>
      </c>
      <c r="D258" s="45">
        <v>15540</v>
      </c>
      <c r="E258" s="1" t="s">
        <v>39</v>
      </c>
      <c r="F258" s="1" t="s">
        <v>87</v>
      </c>
      <c r="G258" s="46">
        <v>0.01</v>
      </c>
    </row>
    <row r="259" spans="2:7" x14ac:dyDescent="0.25">
      <c r="B259" s="1" t="s">
        <v>71</v>
      </c>
      <c r="C259" s="2">
        <v>45290</v>
      </c>
      <c r="D259" s="45">
        <v>8490</v>
      </c>
      <c r="E259" s="1" t="s">
        <v>39</v>
      </c>
      <c r="F259" s="1" t="s">
        <v>87</v>
      </c>
      <c r="G259" s="46">
        <v>0.01</v>
      </c>
    </row>
    <row r="260" spans="2:7" x14ac:dyDescent="0.25">
      <c r="B260" s="1" t="s">
        <v>70</v>
      </c>
      <c r="C260" s="2">
        <v>44143</v>
      </c>
      <c r="D260" s="45">
        <v>16998</v>
      </c>
      <c r="E260" s="1" t="s">
        <v>88</v>
      </c>
      <c r="F260" s="1" t="s">
        <v>87</v>
      </c>
      <c r="G260" s="46">
        <v>0.09</v>
      </c>
    </row>
    <row r="261" spans="2:7" x14ac:dyDescent="0.25">
      <c r="B261" s="1" t="s">
        <v>72</v>
      </c>
      <c r="C261" s="2">
        <v>45324</v>
      </c>
      <c r="D261" s="45">
        <v>18512</v>
      </c>
      <c r="E261" s="1" t="s">
        <v>88</v>
      </c>
      <c r="F261" s="1" t="s">
        <v>87</v>
      </c>
      <c r="G261" s="46">
        <v>0.08</v>
      </c>
    </row>
    <row r="262" spans="2:7" x14ac:dyDescent="0.25">
      <c r="B262" s="1" t="s">
        <v>71</v>
      </c>
      <c r="C262" s="2">
        <v>44130</v>
      </c>
      <c r="D262" s="45">
        <v>11088</v>
      </c>
      <c r="E262" s="1" t="s">
        <v>41</v>
      </c>
      <c r="F262" s="1" t="s">
        <v>87</v>
      </c>
      <c r="G262" s="46">
        <v>0.03</v>
      </c>
    </row>
    <row r="263" spans="2:7" x14ac:dyDescent="0.25">
      <c r="B263" s="1" t="s">
        <v>69</v>
      </c>
      <c r="C263" s="2">
        <v>45210</v>
      </c>
      <c r="D263" s="45">
        <v>4912</v>
      </c>
      <c r="E263" s="1" t="s">
        <v>41</v>
      </c>
      <c r="F263" s="1" t="s">
        <v>87</v>
      </c>
      <c r="G263" s="46">
        <v>0.1</v>
      </c>
    </row>
    <row r="264" spans="2:7" x14ac:dyDescent="0.25">
      <c r="B264" s="1" t="s">
        <v>71</v>
      </c>
      <c r="C264" s="2">
        <v>44111</v>
      </c>
      <c r="D264" s="45">
        <v>11257</v>
      </c>
      <c r="E264" s="1" t="s">
        <v>39</v>
      </c>
      <c r="F264" s="1" t="s">
        <v>87</v>
      </c>
      <c r="G264" s="46">
        <v>0</v>
      </c>
    </row>
    <row r="265" spans="2:7" x14ac:dyDescent="0.25">
      <c r="B265" s="1" t="s">
        <v>71</v>
      </c>
      <c r="C265" s="2">
        <v>45036</v>
      </c>
      <c r="D265" s="45">
        <v>12518</v>
      </c>
      <c r="E265" s="1" t="s">
        <v>88</v>
      </c>
      <c r="F265" s="1" t="s">
        <v>87</v>
      </c>
      <c r="G265" s="46">
        <v>0.03</v>
      </c>
    </row>
    <row r="266" spans="2:7" x14ac:dyDescent="0.25">
      <c r="B266" s="1" t="s">
        <v>69</v>
      </c>
      <c r="C266" s="2">
        <v>45247</v>
      </c>
      <c r="D266" s="45">
        <v>7636</v>
      </c>
      <c r="E266" s="1" t="s">
        <v>39</v>
      </c>
      <c r="F266" s="1" t="s">
        <v>87</v>
      </c>
      <c r="G266" s="46">
        <v>0.09</v>
      </c>
    </row>
    <row r="267" spans="2:7" x14ac:dyDescent="0.25">
      <c r="B267" s="1" t="s">
        <v>69</v>
      </c>
      <c r="C267" s="2">
        <v>43911</v>
      </c>
      <c r="D267" s="45">
        <v>11734</v>
      </c>
      <c r="E267" s="1" t="s">
        <v>41</v>
      </c>
      <c r="F267" s="1" t="s">
        <v>87</v>
      </c>
      <c r="G267" s="46">
        <v>0.02</v>
      </c>
    </row>
    <row r="268" spans="2:7" x14ac:dyDescent="0.25">
      <c r="B268" s="1" t="s">
        <v>69</v>
      </c>
      <c r="C268" s="2">
        <v>44353</v>
      </c>
      <c r="D268" s="45">
        <v>12313</v>
      </c>
      <c r="E268" s="1" t="s">
        <v>39</v>
      </c>
      <c r="F268" s="1" t="s">
        <v>87</v>
      </c>
      <c r="G268" s="46">
        <v>0.03</v>
      </c>
    </row>
    <row r="269" spans="2:7" x14ac:dyDescent="0.25">
      <c r="B269" s="1" t="s">
        <v>72</v>
      </c>
      <c r="C269" s="2">
        <v>45308</v>
      </c>
      <c r="D269" s="45">
        <v>11461</v>
      </c>
      <c r="E269" s="1" t="s">
        <v>39</v>
      </c>
      <c r="F269" s="1" t="s">
        <v>87</v>
      </c>
      <c r="G269" s="46">
        <v>0.09</v>
      </c>
    </row>
    <row r="270" spans="2:7" x14ac:dyDescent="0.25">
      <c r="B270" s="1" t="s">
        <v>70</v>
      </c>
      <c r="C270" s="2">
        <v>45019</v>
      </c>
      <c r="D270" s="45">
        <v>15949</v>
      </c>
      <c r="E270" s="1" t="s">
        <v>40</v>
      </c>
      <c r="F270" s="1" t="s">
        <v>87</v>
      </c>
      <c r="G270" s="46">
        <v>0.09</v>
      </c>
    </row>
    <row r="271" spans="2:7" x14ac:dyDescent="0.25">
      <c r="B271" s="1" t="s">
        <v>70</v>
      </c>
      <c r="C271" s="2">
        <v>44542</v>
      </c>
      <c r="D271" s="45">
        <v>8725</v>
      </c>
      <c r="E271" s="1" t="s">
        <v>41</v>
      </c>
      <c r="F271" s="1" t="s">
        <v>87</v>
      </c>
      <c r="G271" s="46">
        <v>0.09</v>
      </c>
    </row>
    <row r="272" spans="2:7" x14ac:dyDescent="0.25">
      <c r="B272" s="1" t="s">
        <v>85</v>
      </c>
      <c r="C272" s="2">
        <v>44637</v>
      </c>
      <c r="D272" s="45">
        <v>4689</v>
      </c>
      <c r="E272" s="1" t="s">
        <v>41</v>
      </c>
      <c r="F272" s="1" t="s">
        <v>87</v>
      </c>
      <c r="G272" s="46">
        <v>0.02</v>
      </c>
    </row>
    <row r="273" spans="2:7" x14ac:dyDescent="0.25">
      <c r="B273" s="1" t="s">
        <v>72</v>
      </c>
      <c r="C273" s="2">
        <v>44407</v>
      </c>
      <c r="D273" s="45">
        <v>14243</v>
      </c>
      <c r="E273" s="1" t="s">
        <v>88</v>
      </c>
      <c r="F273" s="1" t="s">
        <v>87</v>
      </c>
      <c r="G273" s="46">
        <v>0.1</v>
      </c>
    </row>
    <row r="274" spans="2:7" x14ac:dyDescent="0.25">
      <c r="B274" s="1" t="s">
        <v>71</v>
      </c>
      <c r="C274" s="2">
        <v>43899</v>
      </c>
      <c r="D274" s="45">
        <v>6651</v>
      </c>
      <c r="E274" s="1" t="s">
        <v>40</v>
      </c>
      <c r="F274" s="1" t="s">
        <v>87</v>
      </c>
      <c r="G274" s="46">
        <v>0.06</v>
      </c>
    </row>
    <row r="275" spans="2:7" x14ac:dyDescent="0.25">
      <c r="B275" s="1" t="s">
        <v>69</v>
      </c>
      <c r="C275" s="2">
        <v>45406</v>
      </c>
      <c r="D275" s="45">
        <v>14816</v>
      </c>
      <c r="E275" s="1" t="s">
        <v>41</v>
      </c>
      <c r="F275" s="1" t="s">
        <v>87</v>
      </c>
      <c r="G275" s="46">
        <v>0.03</v>
      </c>
    </row>
    <row r="276" spans="2:7" x14ac:dyDescent="0.25">
      <c r="B276" s="1" t="s">
        <v>69</v>
      </c>
      <c r="C276" s="2">
        <v>43979</v>
      </c>
      <c r="D276" s="45">
        <v>1113</v>
      </c>
      <c r="E276" s="1" t="s">
        <v>41</v>
      </c>
      <c r="F276" s="1" t="s">
        <v>87</v>
      </c>
      <c r="G276" s="46">
        <v>0.02</v>
      </c>
    </row>
    <row r="277" spans="2:7" x14ac:dyDescent="0.25">
      <c r="B277" s="1" t="s">
        <v>69</v>
      </c>
      <c r="C277" s="2">
        <v>43843</v>
      </c>
      <c r="D277" s="45">
        <v>15784</v>
      </c>
      <c r="E277" s="1" t="s">
        <v>40</v>
      </c>
      <c r="F277" s="1" t="s">
        <v>87</v>
      </c>
      <c r="G277" s="46">
        <v>0.09</v>
      </c>
    </row>
    <row r="278" spans="2:7" x14ac:dyDescent="0.25">
      <c r="B278" s="1" t="s">
        <v>70</v>
      </c>
      <c r="C278" s="2">
        <v>45365</v>
      </c>
      <c r="D278" s="45">
        <v>15658</v>
      </c>
      <c r="E278" s="1" t="s">
        <v>88</v>
      </c>
      <c r="F278" s="1" t="s">
        <v>87</v>
      </c>
      <c r="G278" s="46">
        <v>0.04</v>
      </c>
    </row>
    <row r="279" spans="2:7" x14ac:dyDescent="0.25">
      <c r="B279" s="1" t="s">
        <v>69</v>
      </c>
      <c r="C279" s="2">
        <v>45030</v>
      </c>
      <c r="D279" s="45">
        <v>12803</v>
      </c>
      <c r="E279" s="1" t="s">
        <v>88</v>
      </c>
      <c r="F279" s="1" t="s">
        <v>87</v>
      </c>
      <c r="G279" s="46">
        <v>0.04</v>
      </c>
    </row>
    <row r="280" spans="2:7" x14ac:dyDescent="0.25">
      <c r="B280" s="1" t="s">
        <v>70</v>
      </c>
      <c r="C280" s="2">
        <v>45418</v>
      </c>
      <c r="D280" s="45">
        <v>2237</v>
      </c>
      <c r="E280" s="1" t="s">
        <v>40</v>
      </c>
      <c r="F280" s="1" t="s">
        <v>87</v>
      </c>
      <c r="G280" s="46">
        <v>0</v>
      </c>
    </row>
    <row r="281" spans="2:7" x14ac:dyDescent="0.25">
      <c r="B281" s="1" t="s">
        <v>71</v>
      </c>
      <c r="C281" s="2">
        <v>44062</v>
      </c>
      <c r="D281" s="45">
        <v>5872</v>
      </c>
      <c r="E281" s="1" t="s">
        <v>40</v>
      </c>
      <c r="F281" s="1" t="s">
        <v>87</v>
      </c>
      <c r="G281" s="46">
        <v>0.08</v>
      </c>
    </row>
    <row r="282" spans="2:7" x14ac:dyDescent="0.25">
      <c r="B282" s="1" t="s">
        <v>71</v>
      </c>
      <c r="C282" s="2">
        <v>44923</v>
      </c>
      <c r="D282" s="45">
        <v>17780</v>
      </c>
      <c r="E282" s="1" t="s">
        <v>40</v>
      </c>
      <c r="F282" s="1" t="s">
        <v>87</v>
      </c>
      <c r="G282" s="46">
        <v>0.03</v>
      </c>
    </row>
    <row r="283" spans="2:7" x14ac:dyDescent="0.25">
      <c r="B283" s="1" t="s">
        <v>69</v>
      </c>
      <c r="C283" s="2">
        <v>45208</v>
      </c>
      <c r="D283" s="45">
        <v>8650</v>
      </c>
      <c r="E283" s="1" t="s">
        <v>68</v>
      </c>
      <c r="F283" s="1" t="s">
        <v>87</v>
      </c>
      <c r="G283" s="46">
        <v>0.01</v>
      </c>
    </row>
    <row r="284" spans="2:7" x14ac:dyDescent="0.25">
      <c r="B284" s="1" t="s">
        <v>71</v>
      </c>
      <c r="C284" s="2">
        <v>44200</v>
      </c>
      <c r="D284" s="45">
        <v>9162</v>
      </c>
      <c r="E284" s="1" t="s">
        <v>88</v>
      </c>
      <c r="F284" s="1" t="s">
        <v>87</v>
      </c>
      <c r="G284" s="46">
        <v>0.04</v>
      </c>
    </row>
    <row r="285" spans="2:7" x14ac:dyDescent="0.25">
      <c r="B285" s="1" t="s">
        <v>71</v>
      </c>
      <c r="C285" s="2">
        <v>44395</v>
      </c>
      <c r="D285" s="45">
        <v>2362</v>
      </c>
      <c r="E285" s="1" t="s">
        <v>40</v>
      </c>
      <c r="F285" s="1" t="s">
        <v>87</v>
      </c>
      <c r="G285" s="46">
        <v>0.1</v>
      </c>
    </row>
    <row r="286" spans="2:7" x14ac:dyDescent="0.25">
      <c r="B286" s="1" t="s">
        <v>85</v>
      </c>
      <c r="C286" s="2">
        <v>45577</v>
      </c>
      <c r="D286" s="45">
        <v>13259</v>
      </c>
      <c r="E286" s="1" t="s">
        <v>88</v>
      </c>
      <c r="F286" s="1" t="s">
        <v>86</v>
      </c>
      <c r="G286" s="46">
        <v>0.05</v>
      </c>
    </row>
    <row r="287" spans="2:7" x14ac:dyDescent="0.25">
      <c r="B287" s="1" t="s">
        <v>70</v>
      </c>
      <c r="C287" s="2">
        <v>44497</v>
      </c>
      <c r="D287" s="45">
        <v>11973</v>
      </c>
      <c r="E287" s="1" t="s">
        <v>40</v>
      </c>
      <c r="F287" s="1" t="s">
        <v>87</v>
      </c>
      <c r="G287" s="46">
        <v>0.03</v>
      </c>
    </row>
    <row r="288" spans="2:7" x14ac:dyDescent="0.25">
      <c r="B288" s="1" t="s">
        <v>72</v>
      </c>
      <c r="C288" s="2">
        <v>44766</v>
      </c>
      <c r="D288" s="45">
        <v>8597</v>
      </c>
      <c r="E288" s="1" t="s">
        <v>41</v>
      </c>
      <c r="F288" s="1" t="s">
        <v>87</v>
      </c>
      <c r="G288" s="46">
        <v>0.08</v>
      </c>
    </row>
    <row r="289" spans="2:7" x14ac:dyDescent="0.25">
      <c r="B289" s="1" t="s">
        <v>69</v>
      </c>
      <c r="C289" s="2">
        <v>45033</v>
      </c>
      <c r="D289" s="45">
        <v>17028</v>
      </c>
      <c r="E289" s="1" t="s">
        <v>39</v>
      </c>
      <c r="F289" s="1" t="s">
        <v>87</v>
      </c>
      <c r="G289" s="46">
        <v>0.03</v>
      </c>
    </row>
    <row r="290" spans="2:7" x14ac:dyDescent="0.25">
      <c r="B290" s="1" t="s">
        <v>69</v>
      </c>
      <c r="C290" s="2">
        <v>44264</v>
      </c>
      <c r="D290" s="45">
        <v>10958</v>
      </c>
      <c r="E290" s="1" t="s">
        <v>68</v>
      </c>
      <c r="F290" s="1" t="s">
        <v>87</v>
      </c>
      <c r="G290" s="46">
        <v>0.01</v>
      </c>
    </row>
    <row r="291" spans="2:7" x14ac:dyDescent="0.25">
      <c r="B291" s="1" t="s">
        <v>69</v>
      </c>
      <c r="C291" s="2">
        <v>45363</v>
      </c>
      <c r="D291" s="45">
        <v>19123</v>
      </c>
      <c r="E291" s="1" t="s">
        <v>40</v>
      </c>
      <c r="F291" s="1" t="s">
        <v>87</v>
      </c>
      <c r="G291" s="46">
        <v>0.04</v>
      </c>
    </row>
    <row r="292" spans="2:7" x14ac:dyDescent="0.25">
      <c r="B292" s="1" t="s">
        <v>85</v>
      </c>
      <c r="C292" s="2">
        <v>45267</v>
      </c>
      <c r="D292" s="45">
        <v>13954</v>
      </c>
      <c r="E292" s="1" t="s">
        <v>88</v>
      </c>
      <c r="F292" s="1" t="s">
        <v>87</v>
      </c>
      <c r="G292" s="46">
        <v>0.03</v>
      </c>
    </row>
    <row r="293" spans="2:7" x14ac:dyDescent="0.25">
      <c r="B293" s="1" t="s">
        <v>69</v>
      </c>
      <c r="C293" s="2">
        <v>44048</v>
      </c>
      <c r="D293" s="45">
        <v>19016</v>
      </c>
      <c r="E293" s="1" t="s">
        <v>68</v>
      </c>
      <c r="F293" s="1" t="s">
        <v>87</v>
      </c>
      <c r="G293" s="46">
        <v>0</v>
      </c>
    </row>
    <row r="294" spans="2:7" x14ac:dyDescent="0.25">
      <c r="B294" s="1" t="s">
        <v>69</v>
      </c>
      <c r="C294" s="2">
        <v>44386</v>
      </c>
      <c r="D294" s="45">
        <v>3280</v>
      </c>
      <c r="E294" s="1" t="s">
        <v>40</v>
      </c>
      <c r="F294" s="1" t="s">
        <v>87</v>
      </c>
      <c r="G294" s="46">
        <v>7.0000000000000007E-2</v>
      </c>
    </row>
    <row r="295" spans="2:7" x14ac:dyDescent="0.25">
      <c r="B295" s="1" t="s">
        <v>69</v>
      </c>
      <c r="C295" s="2">
        <v>44038</v>
      </c>
      <c r="D295" s="45">
        <v>12616</v>
      </c>
      <c r="E295" s="1" t="s">
        <v>41</v>
      </c>
      <c r="F295" s="1" t="s">
        <v>87</v>
      </c>
      <c r="G295" s="46">
        <v>0.04</v>
      </c>
    </row>
    <row r="296" spans="2:7" x14ac:dyDescent="0.25">
      <c r="B296" s="1" t="s">
        <v>71</v>
      </c>
      <c r="C296" s="2">
        <v>44394</v>
      </c>
      <c r="D296" s="45">
        <v>10125</v>
      </c>
      <c r="E296" s="1" t="s">
        <v>40</v>
      </c>
      <c r="F296" s="1" t="s">
        <v>87</v>
      </c>
      <c r="G296" s="46">
        <v>0.1</v>
      </c>
    </row>
    <row r="297" spans="2:7" x14ac:dyDescent="0.25">
      <c r="B297" s="1" t="s">
        <v>69</v>
      </c>
      <c r="C297" s="2">
        <v>45255</v>
      </c>
      <c r="D297" s="45">
        <v>11658</v>
      </c>
      <c r="E297" s="1" t="s">
        <v>40</v>
      </c>
      <c r="F297" s="1" t="s">
        <v>87</v>
      </c>
      <c r="G297" s="46">
        <v>0.1</v>
      </c>
    </row>
    <row r="298" spans="2:7" x14ac:dyDescent="0.25">
      <c r="B298" s="1" t="s">
        <v>85</v>
      </c>
      <c r="C298" s="2">
        <v>44968</v>
      </c>
      <c r="D298" s="45">
        <v>11059</v>
      </c>
      <c r="E298" s="1" t="s">
        <v>41</v>
      </c>
      <c r="F298" s="1" t="s">
        <v>87</v>
      </c>
      <c r="G298" s="46">
        <v>0.04</v>
      </c>
    </row>
    <row r="299" spans="2:7" x14ac:dyDescent="0.25">
      <c r="B299" s="1" t="s">
        <v>69</v>
      </c>
      <c r="C299" s="2">
        <v>43858</v>
      </c>
      <c r="D299" s="45">
        <v>7204</v>
      </c>
      <c r="E299" s="1" t="s">
        <v>88</v>
      </c>
      <c r="F299" s="1" t="s">
        <v>87</v>
      </c>
      <c r="G299" s="46">
        <v>7.0000000000000007E-2</v>
      </c>
    </row>
    <row r="300" spans="2:7" x14ac:dyDescent="0.25">
      <c r="B300" s="1" t="s">
        <v>85</v>
      </c>
      <c r="C300" s="2">
        <v>45405</v>
      </c>
      <c r="D300" s="45">
        <v>11390</v>
      </c>
      <c r="E300" s="1" t="s">
        <v>40</v>
      </c>
      <c r="F300" s="1" t="s">
        <v>87</v>
      </c>
      <c r="G300" s="46">
        <v>0</v>
      </c>
    </row>
    <row r="301" spans="2:7" x14ac:dyDescent="0.25">
      <c r="B301" s="1" t="s">
        <v>72</v>
      </c>
      <c r="C301" s="2">
        <v>44479</v>
      </c>
      <c r="D301" s="45">
        <v>7091</v>
      </c>
      <c r="E301" s="1" t="s">
        <v>41</v>
      </c>
      <c r="F301" s="1" t="s">
        <v>87</v>
      </c>
      <c r="G301" s="46">
        <v>0.04</v>
      </c>
    </row>
    <row r="302" spans="2:7" x14ac:dyDescent="0.25">
      <c r="B302" s="1" t="s">
        <v>85</v>
      </c>
      <c r="C302" s="2">
        <v>44002</v>
      </c>
      <c r="D302" s="45">
        <v>8639</v>
      </c>
      <c r="E302" s="1" t="s">
        <v>39</v>
      </c>
      <c r="F302" s="1" t="s">
        <v>87</v>
      </c>
      <c r="G302" s="46">
        <v>0.03</v>
      </c>
    </row>
    <row r="303" spans="2:7" x14ac:dyDescent="0.25">
      <c r="B303" s="1" t="s">
        <v>71</v>
      </c>
      <c r="C303" s="2">
        <v>43953</v>
      </c>
      <c r="D303" s="45">
        <v>3286</v>
      </c>
      <c r="E303" s="1" t="s">
        <v>41</v>
      </c>
      <c r="F303" s="1" t="s">
        <v>87</v>
      </c>
      <c r="G303" s="46">
        <v>0.08</v>
      </c>
    </row>
    <row r="304" spans="2:7" x14ac:dyDescent="0.25">
      <c r="B304" s="1" t="s">
        <v>69</v>
      </c>
      <c r="C304" s="2">
        <v>44676</v>
      </c>
      <c r="D304" s="45">
        <v>19465</v>
      </c>
      <c r="E304" s="1" t="s">
        <v>68</v>
      </c>
      <c r="F304" s="1" t="s">
        <v>87</v>
      </c>
      <c r="G304" s="46">
        <v>0.03</v>
      </c>
    </row>
    <row r="305" spans="2:7" x14ac:dyDescent="0.25">
      <c r="B305" s="1" t="s">
        <v>72</v>
      </c>
      <c r="C305" s="2">
        <v>45107</v>
      </c>
      <c r="D305" s="45">
        <v>15518</v>
      </c>
      <c r="E305" s="1" t="s">
        <v>88</v>
      </c>
      <c r="F305" s="1" t="s">
        <v>87</v>
      </c>
      <c r="G305" s="46">
        <v>0.09</v>
      </c>
    </row>
    <row r="306" spans="2:7" x14ac:dyDescent="0.25">
      <c r="B306" s="1" t="s">
        <v>72</v>
      </c>
      <c r="C306" s="2">
        <v>45222</v>
      </c>
      <c r="D306" s="45">
        <v>14001</v>
      </c>
      <c r="E306" s="1" t="s">
        <v>88</v>
      </c>
      <c r="F306" s="1" t="s">
        <v>87</v>
      </c>
      <c r="G306" s="46">
        <v>0.06</v>
      </c>
    </row>
    <row r="307" spans="2:7" x14ac:dyDescent="0.25">
      <c r="B307" s="1" t="s">
        <v>71</v>
      </c>
      <c r="C307" s="2">
        <v>44913</v>
      </c>
      <c r="D307" s="45">
        <v>5939</v>
      </c>
      <c r="E307" s="1" t="s">
        <v>88</v>
      </c>
      <c r="F307" s="1" t="s">
        <v>87</v>
      </c>
      <c r="G307" s="46">
        <v>0.03</v>
      </c>
    </row>
    <row r="308" spans="2:7" x14ac:dyDescent="0.25">
      <c r="B308" s="1" t="s">
        <v>72</v>
      </c>
      <c r="C308" s="2">
        <v>44684</v>
      </c>
      <c r="D308" s="45">
        <v>8167</v>
      </c>
      <c r="E308" s="1" t="s">
        <v>39</v>
      </c>
      <c r="F308" s="1" t="s">
        <v>87</v>
      </c>
      <c r="G308" s="46">
        <v>7.0000000000000007E-2</v>
      </c>
    </row>
    <row r="309" spans="2:7" x14ac:dyDescent="0.25">
      <c r="B309" s="1" t="s">
        <v>71</v>
      </c>
      <c r="C309" s="2">
        <v>45430</v>
      </c>
      <c r="D309" s="45">
        <v>16241</v>
      </c>
      <c r="E309" s="1" t="s">
        <v>88</v>
      </c>
      <c r="F309" s="1" t="s">
        <v>87</v>
      </c>
      <c r="G309" s="46">
        <v>0.08</v>
      </c>
    </row>
    <row r="310" spans="2:7" x14ac:dyDescent="0.25">
      <c r="B310" s="1" t="s">
        <v>70</v>
      </c>
      <c r="C310" s="2">
        <v>44255</v>
      </c>
      <c r="D310" s="45">
        <v>10501</v>
      </c>
      <c r="E310" s="1" t="s">
        <v>39</v>
      </c>
      <c r="F310" s="1" t="s">
        <v>87</v>
      </c>
      <c r="G310" s="46">
        <v>0.04</v>
      </c>
    </row>
    <row r="311" spans="2:7" x14ac:dyDescent="0.25">
      <c r="B311" s="1" t="s">
        <v>71</v>
      </c>
      <c r="C311" s="2">
        <v>44070</v>
      </c>
      <c r="D311" s="45">
        <v>14984</v>
      </c>
      <c r="E311" s="1" t="s">
        <v>40</v>
      </c>
      <c r="F311" s="1" t="s">
        <v>87</v>
      </c>
      <c r="G311" s="46">
        <v>0</v>
      </c>
    </row>
    <row r="312" spans="2:7" x14ac:dyDescent="0.25">
      <c r="B312" s="1" t="s">
        <v>69</v>
      </c>
      <c r="C312" s="2">
        <v>44077</v>
      </c>
      <c r="D312" s="45">
        <v>17332</v>
      </c>
      <c r="E312" s="1" t="s">
        <v>40</v>
      </c>
      <c r="F312" s="1" t="s">
        <v>87</v>
      </c>
      <c r="G312" s="46">
        <v>0.01</v>
      </c>
    </row>
    <row r="313" spans="2:7" x14ac:dyDescent="0.25">
      <c r="B313" s="1" t="s">
        <v>70</v>
      </c>
      <c r="C313" s="2">
        <v>44301</v>
      </c>
      <c r="D313" s="45">
        <v>17137</v>
      </c>
      <c r="E313" s="1" t="s">
        <v>39</v>
      </c>
      <c r="F313" s="1" t="s">
        <v>86</v>
      </c>
      <c r="G313" s="46">
        <v>0.03</v>
      </c>
    </row>
    <row r="314" spans="2:7" x14ac:dyDescent="0.25">
      <c r="B314" s="1" t="s">
        <v>70</v>
      </c>
      <c r="C314" s="2">
        <v>44863</v>
      </c>
      <c r="D314" s="45">
        <v>15989</v>
      </c>
      <c r="E314" s="1" t="s">
        <v>39</v>
      </c>
      <c r="F314" s="1" t="s">
        <v>87</v>
      </c>
      <c r="G314" s="46">
        <v>0.06</v>
      </c>
    </row>
    <row r="315" spans="2:7" x14ac:dyDescent="0.25">
      <c r="B315" s="1" t="s">
        <v>72</v>
      </c>
      <c r="C315" s="2">
        <v>45439</v>
      </c>
      <c r="D315" s="45">
        <v>16556</v>
      </c>
      <c r="E315" s="1" t="s">
        <v>41</v>
      </c>
      <c r="F315" s="1" t="s">
        <v>87</v>
      </c>
      <c r="G315" s="46">
        <v>0.09</v>
      </c>
    </row>
    <row r="316" spans="2:7" x14ac:dyDescent="0.25">
      <c r="B316" s="1" t="s">
        <v>70</v>
      </c>
      <c r="C316" s="2">
        <v>44507</v>
      </c>
      <c r="D316" s="45">
        <v>12463</v>
      </c>
      <c r="E316" s="1" t="s">
        <v>39</v>
      </c>
      <c r="F316" s="1" t="s">
        <v>87</v>
      </c>
      <c r="G316" s="46">
        <v>0.01</v>
      </c>
    </row>
    <row r="317" spans="2:7" x14ac:dyDescent="0.25">
      <c r="B317" s="1" t="s">
        <v>71</v>
      </c>
      <c r="C317" s="2">
        <v>44306</v>
      </c>
      <c r="D317" s="45">
        <v>14118</v>
      </c>
      <c r="E317" s="1" t="s">
        <v>41</v>
      </c>
      <c r="F317" s="1" t="s">
        <v>87</v>
      </c>
      <c r="G317" s="46">
        <v>0.09</v>
      </c>
    </row>
    <row r="318" spans="2:7" x14ac:dyDescent="0.25">
      <c r="B318" s="1" t="s">
        <v>85</v>
      </c>
      <c r="C318" s="2">
        <v>44584</v>
      </c>
      <c r="D318" s="45">
        <v>13686</v>
      </c>
      <c r="E318" s="1" t="s">
        <v>39</v>
      </c>
      <c r="F318" s="1" t="s">
        <v>87</v>
      </c>
      <c r="G318" s="46">
        <v>7.0000000000000007E-2</v>
      </c>
    </row>
    <row r="319" spans="2:7" x14ac:dyDescent="0.25">
      <c r="B319" s="1" t="s">
        <v>72</v>
      </c>
      <c r="C319" s="2">
        <v>45087</v>
      </c>
      <c r="D319" s="45">
        <v>9440</v>
      </c>
      <c r="E319" s="1" t="s">
        <v>39</v>
      </c>
      <c r="F319" s="1" t="s">
        <v>87</v>
      </c>
      <c r="G319" s="46">
        <v>0.05</v>
      </c>
    </row>
    <row r="320" spans="2:7" x14ac:dyDescent="0.25">
      <c r="B320" s="1" t="s">
        <v>85</v>
      </c>
      <c r="C320" s="2">
        <v>44519</v>
      </c>
      <c r="D320" s="45">
        <v>15479</v>
      </c>
      <c r="E320" s="1" t="s">
        <v>88</v>
      </c>
      <c r="F320" s="1" t="s">
        <v>87</v>
      </c>
      <c r="G320" s="46">
        <v>0.09</v>
      </c>
    </row>
    <row r="321" spans="2:7" x14ac:dyDescent="0.25">
      <c r="B321" s="1" t="s">
        <v>71</v>
      </c>
      <c r="C321" s="2">
        <v>43989</v>
      </c>
      <c r="D321" s="45">
        <v>13387</v>
      </c>
      <c r="E321" s="1" t="s">
        <v>39</v>
      </c>
      <c r="F321" s="1" t="s">
        <v>87</v>
      </c>
      <c r="G321" s="46">
        <v>0.02</v>
      </c>
    </row>
    <row r="322" spans="2:7" x14ac:dyDescent="0.25">
      <c r="B322" s="1" t="s">
        <v>69</v>
      </c>
      <c r="C322" s="2">
        <v>45085</v>
      </c>
      <c r="D322" s="45">
        <v>15021</v>
      </c>
      <c r="E322" s="1" t="s">
        <v>39</v>
      </c>
      <c r="F322" s="1" t="s">
        <v>87</v>
      </c>
      <c r="G322" s="46">
        <v>7.0000000000000007E-2</v>
      </c>
    </row>
    <row r="323" spans="2:7" x14ac:dyDescent="0.25">
      <c r="B323" s="1" t="s">
        <v>85</v>
      </c>
      <c r="C323" s="2">
        <v>45521</v>
      </c>
      <c r="D323" s="45">
        <v>18133</v>
      </c>
      <c r="E323" s="1" t="s">
        <v>88</v>
      </c>
      <c r="F323" s="1" t="s">
        <v>87</v>
      </c>
      <c r="G323" s="46">
        <v>0.01</v>
      </c>
    </row>
    <row r="324" spans="2:7" x14ac:dyDescent="0.25">
      <c r="B324" s="1" t="s">
        <v>70</v>
      </c>
      <c r="C324" s="2">
        <v>44452</v>
      </c>
      <c r="D324" s="45">
        <v>2535</v>
      </c>
      <c r="E324" s="1" t="s">
        <v>88</v>
      </c>
      <c r="F324" s="1" t="s">
        <v>87</v>
      </c>
      <c r="G324" s="46">
        <v>0.08</v>
      </c>
    </row>
    <row r="325" spans="2:7" x14ac:dyDescent="0.25">
      <c r="B325" s="1" t="s">
        <v>70</v>
      </c>
      <c r="C325" s="2">
        <v>44680</v>
      </c>
      <c r="D325" s="45">
        <v>6707</v>
      </c>
      <c r="E325" s="1" t="s">
        <v>39</v>
      </c>
      <c r="F325" s="1" t="s">
        <v>87</v>
      </c>
      <c r="G325" s="46">
        <v>0.1</v>
      </c>
    </row>
    <row r="326" spans="2:7" x14ac:dyDescent="0.25">
      <c r="B326" s="1" t="s">
        <v>85</v>
      </c>
      <c r="C326" s="2">
        <v>44677</v>
      </c>
      <c r="D326" s="45">
        <v>12462</v>
      </c>
      <c r="E326" s="1" t="s">
        <v>41</v>
      </c>
      <c r="F326" s="1" t="s">
        <v>87</v>
      </c>
      <c r="G326" s="46">
        <v>7.0000000000000007E-2</v>
      </c>
    </row>
    <row r="327" spans="2:7" x14ac:dyDescent="0.25">
      <c r="B327" s="1" t="s">
        <v>72</v>
      </c>
      <c r="C327" s="2">
        <v>44363</v>
      </c>
      <c r="D327" s="45">
        <v>16056</v>
      </c>
      <c r="E327" s="1" t="s">
        <v>39</v>
      </c>
      <c r="F327" s="1" t="s">
        <v>87</v>
      </c>
      <c r="G327" s="46">
        <v>0.04</v>
      </c>
    </row>
    <row r="328" spans="2:7" x14ac:dyDescent="0.25">
      <c r="B328" s="1" t="s">
        <v>85</v>
      </c>
      <c r="C328" s="2">
        <v>44144</v>
      </c>
      <c r="D328" s="45">
        <v>1150</v>
      </c>
      <c r="E328" s="1" t="s">
        <v>88</v>
      </c>
      <c r="F328" s="1" t="s">
        <v>86</v>
      </c>
      <c r="G328" s="46">
        <v>0.06</v>
      </c>
    </row>
    <row r="329" spans="2:7" x14ac:dyDescent="0.25">
      <c r="B329" s="1" t="s">
        <v>69</v>
      </c>
      <c r="C329" s="2">
        <v>44037</v>
      </c>
      <c r="D329" s="45">
        <v>16877</v>
      </c>
      <c r="E329" s="1" t="s">
        <v>39</v>
      </c>
      <c r="F329" s="1" t="s">
        <v>87</v>
      </c>
      <c r="G329" s="46">
        <v>0.03</v>
      </c>
    </row>
    <row r="330" spans="2:7" x14ac:dyDescent="0.25">
      <c r="B330" s="1" t="s">
        <v>71</v>
      </c>
      <c r="C330" s="2">
        <v>45054</v>
      </c>
      <c r="D330" s="45">
        <v>12090</v>
      </c>
      <c r="E330" s="1" t="s">
        <v>68</v>
      </c>
      <c r="F330" s="1" t="s">
        <v>87</v>
      </c>
      <c r="G330" s="46">
        <v>0.09</v>
      </c>
    </row>
    <row r="331" spans="2:7" x14ac:dyDescent="0.25">
      <c r="B331" s="1" t="s">
        <v>85</v>
      </c>
      <c r="C331" s="2">
        <v>44928</v>
      </c>
      <c r="D331" s="45">
        <v>18406</v>
      </c>
      <c r="E331" s="1" t="s">
        <v>39</v>
      </c>
      <c r="F331" s="1" t="s">
        <v>87</v>
      </c>
      <c r="G331" s="46">
        <v>0.05</v>
      </c>
    </row>
    <row r="332" spans="2:7" x14ac:dyDescent="0.25">
      <c r="B332" s="1" t="s">
        <v>69</v>
      </c>
      <c r="C332" s="2">
        <v>45078</v>
      </c>
      <c r="D332" s="45">
        <v>10492</v>
      </c>
      <c r="E332" s="1" t="s">
        <v>39</v>
      </c>
      <c r="F332" s="1" t="s">
        <v>87</v>
      </c>
      <c r="G332" s="46">
        <v>0.03</v>
      </c>
    </row>
    <row r="333" spans="2:7" x14ac:dyDescent="0.25">
      <c r="B333" s="1" t="s">
        <v>71</v>
      </c>
      <c r="C333" s="2">
        <v>44064</v>
      </c>
      <c r="D333" s="45">
        <v>7351</v>
      </c>
      <c r="E333" s="1" t="s">
        <v>88</v>
      </c>
      <c r="F333" s="1" t="s">
        <v>87</v>
      </c>
      <c r="G333" s="46">
        <v>0.06</v>
      </c>
    </row>
    <row r="334" spans="2:7" x14ac:dyDescent="0.25">
      <c r="B334" s="1" t="s">
        <v>69</v>
      </c>
      <c r="C334" s="2">
        <v>45116</v>
      </c>
      <c r="D334" s="45">
        <v>10308</v>
      </c>
      <c r="E334" s="1" t="s">
        <v>40</v>
      </c>
      <c r="F334" s="1" t="s">
        <v>87</v>
      </c>
      <c r="G334" s="46">
        <v>0.08</v>
      </c>
    </row>
    <row r="335" spans="2:7" x14ac:dyDescent="0.25">
      <c r="B335" s="1" t="s">
        <v>70</v>
      </c>
      <c r="C335" s="2">
        <v>45416</v>
      </c>
      <c r="D335" s="45">
        <v>17334</v>
      </c>
      <c r="E335" s="1" t="s">
        <v>41</v>
      </c>
      <c r="F335" s="1" t="s">
        <v>87</v>
      </c>
      <c r="G335" s="46">
        <v>0.08</v>
      </c>
    </row>
    <row r="336" spans="2:7" x14ac:dyDescent="0.25">
      <c r="B336" s="1" t="s">
        <v>71</v>
      </c>
      <c r="C336" s="2">
        <v>45646</v>
      </c>
      <c r="D336" s="45">
        <v>12120</v>
      </c>
      <c r="E336" s="1" t="s">
        <v>39</v>
      </c>
      <c r="F336" s="1" t="s">
        <v>87</v>
      </c>
      <c r="G336" s="46">
        <v>0</v>
      </c>
    </row>
    <row r="337" spans="2:7" x14ac:dyDescent="0.25">
      <c r="B337" s="1" t="s">
        <v>70</v>
      </c>
      <c r="C337" s="2">
        <v>45621</v>
      </c>
      <c r="D337" s="45">
        <v>13674</v>
      </c>
      <c r="E337" s="1" t="s">
        <v>68</v>
      </c>
      <c r="F337" s="1" t="s">
        <v>87</v>
      </c>
      <c r="G337" s="46">
        <v>0.05</v>
      </c>
    </row>
    <row r="338" spans="2:7" x14ac:dyDescent="0.25">
      <c r="B338" s="1" t="s">
        <v>71</v>
      </c>
      <c r="C338" s="2">
        <v>45263</v>
      </c>
      <c r="D338" s="45">
        <v>6723</v>
      </c>
      <c r="E338" s="1" t="s">
        <v>40</v>
      </c>
      <c r="F338" s="1" t="s">
        <v>87</v>
      </c>
      <c r="G338" s="46">
        <v>0.06</v>
      </c>
    </row>
    <row r="339" spans="2:7" x14ac:dyDescent="0.25">
      <c r="B339" s="1" t="s">
        <v>70</v>
      </c>
      <c r="C339" s="2">
        <v>44947</v>
      </c>
      <c r="D339" s="45">
        <v>18644</v>
      </c>
      <c r="E339" s="1" t="s">
        <v>88</v>
      </c>
      <c r="F339" s="1" t="s">
        <v>87</v>
      </c>
      <c r="G339" s="46">
        <v>0.08</v>
      </c>
    </row>
    <row r="340" spans="2:7" x14ac:dyDescent="0.25">
      <c r="B340" s="1" t="s">
        <v>71</v>
      </c>
      <c r="C340" s="2">
        <v>45620</v>
      </c>
      <c r="D340" s="45">
        <v>4761</v>
      </c>
      <c r="E340" s="1" t="s">
        <v>39</v>
      </c>
      <c r="F340" s="1" t="s">
        <v>87</v>
      </c>
      <c r="G340" s="46">
        <v>0</v>
      </c>
    </row>
    <row r="341" spans="2:7" x14ac:dyDescent="0.25">
      <c r="B341" s="1" t="s">
        <v>85</v>
      </c>
      <c r="C341" s="2">
        <v>44414</v>
      </c>
      <c r="D341" s="45">
        <v>12833</v>
      </c>
      <c r="E341" s="1" t="s">
        <v>88</v>
      </c>
      <c r="F341" s="1" t="s">
        <v>87</v>
      </c>
      <c r="G341" s="46">
        <v>0.04</v>
      </c>
    </row>
    <row r="342" spans="2:7" x14ac:dyDescent="0.25">
      <c r="B342" s="1" t="s">
        <v>70</v>
      </c>
      <c r="C342" s="2">
        <v>44582</v>
      </c>
      <c r="D342" s="45">
        <v>5192</v>
      </c>
      <c r="E342" s="1" t="s">
        <v>88</v>
      </c>
      <c r="F342" s="1" t="s">
        <v>87</v>
      </c>
      <c r="G342" s="46">
        <v>7.0000000000000007E-2</v>
      </c>
    </row>
    <row r="343" spans="2:7" x14ac:dyDescent="0.25">
      <c r="B343" s="1" t="s">
        <v>69</v>
      </c>
      <c r="C343" s="2">
        <v>44854</v>
      </c>
      <c r="D343" s="45">
        <v>4606</v>
      </c>
      <c r="E343" s="1" t="s">
        <v>68</v>
      </c>
      <c r="F343" s="1" t="s">
        <v>87</v>
      </c>
      <c r="G343" s="46">
        <v>0.09</v>
      </c>
    </row>
    <row r="344" spans="2:7" x14ac:dyDescent="0.25">
      <c r="B344" s="1" t="s">
        <v>69</v>
      </c>
      <c r="C344" s="2">
        <v>44745</v>
      </c>
      <c r="D344" s="45">
        <v>17332</v>
      </c>
      <c r="E344" s="1" t="s">
        <v>88</v>
      </c>
      <c r="F344" s="1" t="s">
        <v>87</v>
      </c>
      <c r="G344" s="46">
        <v>0.1</v>
      </c>
    </row>
    <row r="345" spans="2:7" x14ac:dyDescent="0.25">
      <c r="B345" s="1" t="s">
        <v>70</v>
      </c>
      <c r="C345" s="2">
        <v>44144</v>
      </c>
      <c r="D345" s="45">
        <v>4429</v>
      </c>
      <c r="E345" s="1" t="s">
        <v>41</v>
      </c>
      <c r="F345" s="1" t="s">
        <v>87</v>
      </c>
      <c r="G345" s="46">
        <v>0.1</v>
      </c>
    </row>
    <row r="346" spans="2:7" x14ac:dyDescent="0.25">
      <c r="B346" s="1" t="s">
        <v>71</v>
      </c>
      <c r="C346" s="2">
        <v>44985</v>
      </c>
      <c r="D346" s="45">
        <v>14113</v>
      </c>
      <c r="E346" s="1" t="s">
        <v>41</v>
      </c>
      <c r="F346" s="1" t="s">
        <v>87</v>
      </c>
      <c r="G346" s="46">
        <v>0.09</v>
      </c>
    </row>
    <row r="347" spans="2:7" x14ac:dyDescent="0.25">
      <c r="B347" s="1" t="s">
        <v>70</v>
      </c>
      <c r="C347" s="2">
        <v>44859</v>
      </c>
      <c r="D347" s="45">
        <v>18645</v>
      </c>
      <c r="E347" s="1" t="s">
        <v>40</v>
      </c>
      <c r="F347" s="1" t="s">
        <v>87</v>
      </c>
      <c r="G347" s="46">
        <v>0</v>
      </c>
    </row>
    <row r="348" spans="2:7" x14ac:dyDescent="0.25">
      <c r="B348" s="1" t="s">
        <v>85</v>
      </c>
      <c r="C348" s="2">
        <v>44755</v>
      </c>
      <c r="D348" s="45">
        <v>16540</v>
      </c>
      <c r="E348" s="1" t="s">
        <v>41</v>
      </c>
      <c r="F348" s="1" t="s">
        <v>87</v>
      </c>
      <c r="G348" s="46">
        <v>0.03</v>
      </c>
    </row>
    <row r="349" spans="2:7" x14ac:dyDescent="0.25">
      <c r="B349" s="1" t="s">
        <v>69</v>
      </c>
      <c r="C349" s="2">
        <v>44716</v>
      </c>
      <c r="D349" s="45">
        <v>10047</v>
      </c>
      <c r="E349" s="1" t="s">
        <v>68</v>
      </c>
      <c r="F349" s="1" t="s">
        <v>87</v>
      </c>
      <c r="G349" s="46">
        <v>0</v>
      </c>
    </row>
    <row r="350" spans="2:7" x14ac:dyDescent="0.25">
      <c r="B350" s="1" t="s">
        <v>85</v>
      </c>
      <c r="C350" s="2">
        <v>45225</v>
      </c>
      <c r="D350" s="45">
        <v>12572</v>
      </c>
      <c r="E350" s="1" t="s">
        <v>88</v>
      </c>
      <c r="F350" s="1" t="s">
        <v>87</v>
      </c>
      <c r="G350" s="46">
        <v>0.09</v>
      </c>
    </row>
    <row r="351" spans="2:7" x14ac:dyDescent="0.25">
      <c r="B351" s="1" t="s">
        <v>71</v>
      </c>
      <c r="C351" s="2">
        <v>44263</v>
      </c>
      <c r="D351" s="45">
        <v>14466</v>
      </c>
      <c r="E351" s="1" t="s">
        <v>41</v>
      </c>
      <c r="F351" s="1" t="s">
        <v>87</v>
      </c>
      <c r="G351" s="46">
        <v>0.1</v>
      </c>
    </row>
    <row r="352" spans="2:7" x14ac:dyDescent="0.25">
      <c r="B352" s="1" t="s">
        <v>85</v>
      </c>
      <c r="C352" s="2">
        <v>45355</v>
      </c>
      <c r="D352" s="45">
        <v>18887</v>
      </c>
      <c r="E352" s="1" t="s">
        <v>40</v>
      </c>
      <c r="F352" s="1" t="s">
        <v>87</v>
      </c>
      <c r="G352" s="46">
        <v>0.01</v>
      </c>
    </row>
    <row r="353" spans="2:7" x14ac:dyDescent="0.25">
      <c r="B353" s="1" t="s">
        <v>71</v>
      </c>
      <c r="C353" s="2">
        <v>44077</v>
      </c>
      <c r="D353" s="45">
        <v>7635</v>
      </c>
      <c r="E353" s="1" t="s">
        <v>41</v>
      </c>
      <c r="F353" s="1" t="s">
        <v>87</v>
      </c>
      <c r="G353" s="46">
        <v>0.08</v>
      </c>
    </row>
    <row r="354" spans="2:7" x14ac:dyDescent="0.25">
      <c r="B354" s="1" t="s">
        <v>85</v>
      </c>
      <c r="C354" s="2">
        <v>44233</v>
      </c>
      <c r="D354" s="45">
        <v>11359</v>
      </c>
      <c r="E354" s="1" t="s">
        <v>68</v>
      </c>
      <c r="F354" s="1" t="s">
        <v>87</v>
      </c>
      <c r="G354" s="46">
        <v>0.03</v>
      </c>
    </row>
    <row r="355" spans="2:7" x14ac:dyDescent="0.25">
      <c r="B355" s="1" t="s">
        <v>69</v>
      </c>
      <c r="C355" s="2">
        <v>45273</v>
      </c>
      <c r="D355" s="45">
        <v>7951</v>
      </c>
      <c r="E355" s="1" t="s">
        <v>41</v>
      </c>
      <c r="F355" s="1" t="s">
        <v>87</v>
      </c>
      <c r="G355" s="46">
        <v>0.05</v>
      </c>
    </row>
    <row r="356" spans="2:7" x14ac:dyDescent="0.25">
      <c r="B356" s="1" t="s">
        <v>70</v>
      </c>
      <c r="C356" s="2">
        <v>45444</v>
      </c>
      <c r="D356" s="45">
        <v>10665</v>
      </c>
      <c r="E356" s="1" t="s">
        <v>88</v>
      </c>
      <c r="F356" s="1" t="s">
        <v>87</v>
      </c>
      <c r="G356" s="46">
        <v>0</v>
      </c>
    </row>
    <row r="357" spans="2:7" x14ac:dyDescent="0.25">
      <c r="B357" s="1" t="s">
        <v>85</v>
      </c>
      <c r="C357" s="2">
        <v>44580</v>
      </c>
      <c r="D357" s="45">
        <v>15225</v>
      </c>
      <c r="E357" s="1" t="s">
        <v>40</v>
      </c>
      <c r="F357" s="1" t="s">
        <v>87</v>
      </c>
      <c r="G357" s="46">
        <v>0</v>
      </c>
    </row>
    <row r="358" spans="2:7" x14ac:dyDescent="0.25">
      <c r="B358" s="1" t="s">
        <v>69</v>
      </c>
      <c r="C358" s="2">
        <v>44986</v>
      </c>
      <c r="D358" s="45">
        <v>7959</v>
      </c>
      <c r="E358" s="1" t="s">
        <v>68</v>
      </c>
      <c r="F358" s="1" t="s">
        <v>87</v>
      </c>
      <c r="G358" s="46">
        <v>0.06</v>
      </c>
    </row>
    <row r="359" spans="2:7" x14ac:dyDescent="0.25">
      <c r="B359" s="1" t="s">
        <v>71</v>
      </c>
      <c r="C359" s="2">
        <v>44125</v>
      </c>
      <c r="D359" s="45">
        <v>15644</v>
      </c>
      <c r="E359" s="1" t="s">
        <v>40</v>
      </c>
      <c r="F359" s="1" t="s">
        <v>87</v>
      </c>
      <c r="G359" s="46">
        <v>0.01</v>
      </c>
    </row>
    <row r="360" spans="2:7" x14ac:dyDescent="0.25">
      <c r="B360" s="1" t="s">
        <v>70</v>
      </c>
      <c r="C360" s="2">
        <v>44714</v>
      </c>
      <c r="D360" s="45">
        <v>19299</v>
      </c>
      <c r="E360" s="1" t="s">
        <v>40</v>
      </c>
      <c r="F360" s="1" t="s">
        <v>87</v>
      </c>
      <c r="G360" s="46">
        <v>0.06</v>
      </c>
    </row>
    <row r="361" spans="2:7" x14ac:dyDescent="0.25">
      <c r="B361" s="1" t="s">
        <v>70</v>
      </c>
      <c r="C361" s="2">
        <v>43892</v>
      </c>
      <c r="D361" s="45">
        <v>17588</v>
      </c>
      <c r="E361" s="1" t="s">
        <v>40</v>
      </c>
      <c r="F361" s="1" t="s">
        <v>87</v>
      </c>
      <c r="G361" s="46">
        <v>0</v>
      </c>
    </row>
    <row r="362" spans="2:7" x14ac:dyDescent="0.25">
      <c r="B362" s="1" t="s">
        <v>71</v>
      </c>
      <c r="C362" s="2">
        <v>43904</v>
      </c>
      <c r="D362" s="45">
        <v>8958</v>
      </c>
      <c r="E362" s="1" t="s">
        <v>68</v>
      </c>
      <c r="F362" s="1" t="s">
        <v>87</v>
      </c>
      <c r="G362" s="46">
        <v>0.06</v>
      </c>
    </row>
    <row r="363" spans="2:7" x14ac:dyDescent="0.25">
      <c r="B363" s="1" t="s">
        <v>71</v>
      </c>
      <c r="C363" s="2">
        <v>45308</v>
      </c>
      <c r="D363" s="45">
        <v>19794</v>
      </c>
      <c r="E363" s="1" t="s">
        <v>88</v>
      </c>
      <c r="F363" s="1" t="s">
        <v>87</v>
      </c>
      <c r="G363" s="46">
        <v>0.02</v>
      </c>
    </row>
    <row r="364" spans="2:7" x14ac:dyDescent="0.25">
      <c r="B364" s="1" t="s">
        <v>72</v>
      </c>
      <c r="C364" s="2">
        <v>44481</v>
      </c>
      <c r="D364" s="45">
        <v>8015</v>
      </c>
      <c r="E364" s="1" t="s">
        <v>41</v>
      </c>
      <c r="F364" s="1" t="s">
        <v>87</v>
      </c>
      <c r="G364" s="46">
        <v>0.02</v>
      </c>
    </row>
    <row r="365" spans="2:7" x14ac:dyDescent="0.25">
      <c r="B365" s="1" t="s">
        <v>71</v>
      </c>
      <c r="C365" s="2">
        <v>45371</v>
      </c>
      <c r="D365" s="45">
        <v>12805</v>
      </c>
      <c r="E365" s="1" t="s">
        <v>39</v>
      </c>
      <c r="F365" s="1" t="s">
        <v>87</v>
      </c>
      <c r="G365" s="46">
        <v>0.02</v>
      </c>
    </row>
    <row r="366" spans="2:7" x14ac:dyDescent="0.25">
      <c r="B366" s="1" t="s">
        <v>85</v>
      </c>
      <c r="C366" s="2">
        <v>45368</v>
      </c>
      <c r="D366" s="45">
        <v>8451</v>
      </c>
      <c r="E366" s="1" t="s">
        <v>68</v>
      </c>
      <c r="F366" s="1" t="s">
        <v>86</v>
      </c>
      <c r="G366" s="46">
        <v>0.05</v>
      </c>
    </row>
    <row r="367" spans="2:7" x14ac:dyDescent="0.25">
      <c r="B367" s="1" t="s">
        <v>70</v>
      </c>
      <c r="C367" s="2">
        <v>44972</v>
      </c>
      <c r="D367" s="45">
        <v>6427</v>
      </c>
      <c r="E367" s="1" t="s">
        <v>40</v>
      </c>
      <c r="F367" s="1" t="s">
        <v>87</v>
      </c>
      <c r="G367" s="46">
        <v>0.06</v>
      </c>
    </row>
    <row r="368" spans="2:7" x14ac:dyDescent="0.25">
      <c r="B368" s="1" t="s">
        <v>70</v>
      </c>
      <c r="C368" s="2">
        <v>45516</v>
      </c>
      <c r="D368" s="45">
        <v>11987</v>
      </c>
      <c r="E368" s="1" t="s">
        <v>39</v>
      </c>
      <c r="F368" s="1" t="s">
        <v>87</v>
      </c>
      <c r="G368" s="46">
        <v>7.0000000000000007E-2</v>
      </c>
    </row>
    <row r="369" spans="2:7" x14ac:dyDescent="0.25">
      <c r="B369" s="1" t="s">
        <v>71</v>
      </c>
      <c r="C369" s="2">
        <v>44077</v>
      </c>
      <c r="D369" s="45">
        <v>9517</v>
      </c>
      <c r="E369" s="1" t="s">
        <v>39</v>
      </c>
      <c r="F369" s="1" t="s">
        <v>87</v>
      </c>
      <c r="G369" s="46">
        <v>0.04</v>
      </c>
    </row>
    <row r="370" spans="2:7" x14ac:dyDescent="0.25">
      <c r="B370" s="1" t="s">
        <v>85</v>
      </c>
      <c r="C370" s="2">
        <v>45254</v>
      </c>
      <c r="D370" s="45">
        <v>15225</v>
      </c>
      <c r="E370" s="1" t="s">
        <v>39</v>
      </c>
      <c r="F370" s="1" t="s">
        <v>87</v>
      </c>
      <c r="G370" s="46">
        <v>0.04</v>
      </c>
    </row>
    <row r="371" spans="2:7" x14ac:dyDescent="0.25">
      <c r="B371" s="1" t="s">
        <v>72</v>
      </c>
      <c r="C371" s="2">
        <v>43940</v>
      </c>
      <c r="D371" s="45">
        <v>10718</v>
      </c>
      <c r="E371" s="1" t="s">
        <v>40</v>
      </c>
      <c r="F371" s="1" t="s">
        <v>87</v>
      </c>
      <c r="G371" s="46">
        <v>0.09</v>
      </c>
    </row>
    <row r="372" spans="2:7" x14ac:dyDescent="0.25">
      <c r="B372" s="1" t="s">
        <v>71</v>
      </c>
      <c r="C372" s="2">
        <v>44174</v>
      </c>
      <c r="D372" s="45">
        <v>19384</v>
      </c>
      <c r="E372" s="1" t="s">
        <v>88</v>
      </c>
      <c r="F372" s="1" t="s">
        <v>87</v>
      </c>
      <c r="G372" s="46">
        <v>0.09</v>
      </c>
    </row>
    <row r="373" spans="2:7" x14ac:dyDescent="0.25">
      <c r="B373" s="1" t="s">
        <v>85</v>
      </c>
      <c r="C373" s="2">
        <v>44174</v>
      </c>
      <c r="D373" s="45">
        <v>16233</v>
      </c>
      <c r="E373" s="1" t="s">
        <v>40</v>
      </c>
      <c r="F373" s="1" t="s">
        <v>87</v>
      </c>
      <c r="G373" s="46">
        <v>0.01</v>
      </c>
    </row>
    <row r="374" spans="2:7" x14ac:dyDescent="0.25">
      <c r="B374" s="1" t="s">
        <v>72</v>
      </c>
      <c r="C374" s="2">
        <v>44855</v>
      </c>
      <c r="D374" s="45">
        <v>14603</v>
      </c>
      <c r="E374" s="1" t="s">
        <v>88</v>
      </c>
      <c r="F374" s="1" t="s">
        <v>87</v>
      </c>
      <c r="G374" s="46">
        <v>7.0000000000000007E-2</v>
      </c>
    </row>
    <row r="375" spans="2:7" x14ac:dyDescent="0.25">
      <c r="B375" s="1" t="s">
        <v>70</v>
      </c>
      <c r="C375" s="2">
        <v>44887</v>
      </c>
      <c r="D375" s="45">
        <v>8423</v>
      </c>
      <c r="E375" s="1" t="s">
        <v>68</v>
      </c>
      <c r="F375" s="1" t="s">
        <v>87</v>
      </c>
      <c r="G375" s="46">
        <v>0.09</v>
      </c>
    </row>
    <row r="376" spans="2:7" x14ac:dyDescent="0.25">
      <c r="B376" s="1" t="s">
        <v>69</v>
      </c>
      <c r="C376" s="2">
        <v>44619</v>
      </c>
      <c r="D376" s="45">
        <v>7722</v>
      </c>
      <c r="E376" s="1" t="s">
        <v>41</v>
      </c>
      <c r="F376" s="1" t="s">
        <v>87</v>
      </c>
      <c r="G376" s="46">
        <v>0.08</v>
      </c>
    </row>
    <row r="377" spans="2:7" x14ac:dyDescent="0.25">
      <c r="B377" s="1" t="s">
        <v>71</v>
      </c>
      <c r="C377" s="2">
        <v>44152</v>
      </c>
      <c r="D377" s="45">
        <v>4567</v>
      </c>
      <c r="E377" s="1" t="s">
        <v>68</v>
      </c>
      <c r="F377" s="1" t="s">
        <v>87</v>
      </c>
      <c r="G377" s="46">
        <v>7.0000000000000007E-2</v>
      </c>
    </row>
    <row r="378" spans="2:7" x14ac:dyDescent="0.25">
      <c r="B378" s="1" t="s">
        <v>72</v>
      </c>
      <c r="C378" s="2">
        <v>44352</v>
      </c>
      <c r="D378" s="45">
        <v>6930</v>
      </c>
      <c r="E378" s="1" t="s">
        <v>88</v>
      </c>
      <c r="F378" s="1" t="s">
        <v>87</v>
      </c>
      <c r="G378" s="46">
        <v>0.04</v>
      </c>
    </row>
    <row r="379" spans="2:7" x14ac:dyDescent="0.25">
      <c r="B379" s="1" t="s">
        <v>71</v>
      </c>
      <c r="C379" s="2">
        <v>45079</v>
      </c>
      <c r="D379" s="45">
        <v>7774</v>
      </c>
      <c r="E379" s="1" t="s">
        <v>39</v>
      </c>
      <c r="F379" s="1" t="s">
        <v>87</v>
      </c>
      <c r="G379" s="46">
        <v>0.03</v>
      </c>
    </row>
    <row r="380" spans="2:7" x14ac:dyDescent="0.25">
      <c r="B380" s="1" t="s">
        <v>71</v>
      </c>
      <c r="C380" s="2">
        <v>45557</v>
      </c>
      <c r="D380" s="45">
        <v>16545</v>
      </c>
      <c r="E380" s="1" t="s">
        <v>39</v>
      </c>
      <c r="F380" s="1" t="s">
        <v>87</v>
      </c>
      <c r="G380" s="46">
        <v>7.0000000000000007E-2</v>
      </c>
    </row>
    <row r="381" spans="2:7" x14ac:dyDescent="0.25">
      <c r="B381" s="1" t="s">
        <v>70</v>
      </c>
      <c r="C381" s="2">
        <v>45426</v>
      </c>
      <c r="D381" s="45">
        <v>6728</v>
      </c>
      <c r="E381" s="1" t="s">
        <v>88</v>
      </c>
      <c r="F381" s="1" t="s">
        <v>87</v>
      </c>
      <c r="G381" s="46">
        <v>0</v>
      </c>
    </row>
    <row r="382" spans="2:7" x14ac:dyDescent="0.25">
      <c r="B382" s="1" t="s">
        <v>85</v>
      </c>
      <c r="C382" s="2">
        <v>44031</v>
      </c>
      <c r="D382" s="45">
        <v>15753</v>
      </c>
      <c r="E382" s="1" t="s">
        <v>68</v>
      </c>
      <c r="F382" s="1" t="s">
        <v>87</v>
      </c>
      <c r="G382" s="46">
        <v>7.0000000000000007E-2</v>
      </c>
    </row>
    <row r="383" spans="2:7" x14ac:dyDescent="0.25">
      <c r="B383" s="1" t="s">
        <v>72</v>
      </c>
      <c r="C383" s="2">
        <v>43853</v>
      </c>
      <c r="D383" s="45">
        <v>6749</v>
      </c>
      <c r="E383" s="1" t="s">
        <v>39</v>
      </c>
      <c r="F383" s="1" t="s">
        <v>87</v>
      </c>
      <c r="G383" s="46">
        <v>0.06</v>
      </c>
    </row>
    <row r="384" spans="2:7" x14ac:dyDescent="0.25">
      <c r="B384" s="1" t="s">
        <v>69</v>
      </c>
      <c r="C384" s="2">
        <v>44023</v>
      </c>
      <c r="D384" s="45">
        <v>9945</v>
      </c>
      <c r="E384" s="1" t="s">
        <v>68</v>
      </c>
      <c r="F384" s="1" t="s">
        <v>87</v>
      </c>
      <c r="G384" s="46">
        <v>0.08</v>
      </c>
    </row>
    <row r="385" spans="2:7" x14ac:dyDescent="0.25">
      <c r="B385" s="1" t="s">
        <v>71</v>
      </c>
      <c r="C385" s="2">
        <v>44906</v>
      </c>
      <c r="D385" s="45">
        <v>10765</v>
      </c>
      <c r="E385" s="1" t="s">
        <v>68</v>
      </c>
      <c r="F385" s="1" t="s">
        <v>87</v>
      </c>
      <c r="G385" s="46">
        <v>0.01</v>
      </c>
    </row>
    <row r="386" spans="2:7" x14ac:dyDescent="0.25">
      <c r="B386" s="1" t="s">
        <v>71</v>
      </c>
      <c r="C386" s="2">
        <v>44741</v>
      </c>
      <c r="D386" s="45">
        <v>8754</v>
      </c>
      <c r="E386" s="1" t="s">
        <v>68</v>
      </c>
      <c r="F386" s="1" t="s">
        <v>87</v>
      </c>
      <c r="G386" s="46">
        <v>0.08</v>
      </c>
    </row>
    <row r="387" spans="2:7" x14ac:dyDescent="0.25">
      <c r="B387" s="1" t="s">
        <v>72</v>
      </c>
      <c r="C387" s="2">
        <v>45149</v>
      </c>
      <c r="D387" s="45">
        <v>16890</v>
      </c>
      <c r="E387" s="1" t="s">
        <v>40</v>
      </c>
      <c r="F387" s="1" t="s">
        <v>87</v>
      </c>
      <c r="G387" s="46">
        <v>0</v>
      </c>
    </row>
    <row r="388" spans="2:7" x14ac:dyDescent="0.25">
      <c r="B388" s="1" t="s">
        <v>70</v>
      </c>
      <c r="C388" s="2">
        <v>44399</v>
      </c>
      <c r="D388" s="45">
        <v>3397</v>
      </c>
      <c r="E388" s="1" t="s">
        <v>39</v>
      </c>
      <c r="F388" s="1" t="s">
        <v>87</v>
      </c>
      <c r="G388" s="46">
        <v>0.04</v>
      </c>
    </row>
    <row r="389" spans="2:7" x14ac:dyDescent="0.25">
      <c r="B389" s="1" t="s">
        <v>69</v>
      </c>
      <c r="C389" s="2">
        <v>45329</v>
      </c>
      <c r="D389" s="45">
        <v>5312</v>
      </c>
      <c r="E389" s="1" t="s">
        <v>88</v>
      </c>
      <c r="F389" s="1" t="s">
        <v>87</v>
      </c>
      <c r="G389" s="46">
        <v>0.06</v>
      </c>
    </row>
    <row r="390" spans="2:7" x14ac:dyDescent="0.25">
      <c r="B390" s="1" t="s">
        <v>69</v>
      </c>
      <c r="C390" s="2">
        <v>43871</v>
      </c>
      <c r="D390" s="45">
        <v>13631</v>
      </c>
      <c r="E390" s="1" t="s">
        <v>88</v>
      </c>
      <c r="F390" s="1" t="s">
        <v>86</v>
      </c>
      <c r="G390" s="46">
        <v>0</v>
      </c>
    </row>
    <row r="391" spans="2:7" x14ac:dyDescent="0.25">
      <c r="B391" s="1" t="s">
        <v>72</v>
      </c>
      <c r="C391" s="2">
        <v>44122</v>
      </c>
      <c r="D391" s="45">
        <v>5672</v>
      </c>
      <c r="E391" s="1" t="s">
        <v>41</v>
      </c>
      <c r="F391" s="1" t="s">
        <v>87</v>
      </c>
      <c r="G391" s="46">
        <v>0.09</v>
      </c>
    </row>
    <row r="392" spans="2:7" x14ac:dyDescent="0.25">
      <c r="B392" s="1" t="s">
        <v>70</v>
      </c>
      <c r="C392" s="2">
        <v>45569</v>
      </c>
      <c r="D392" s="45">
        <v>1285</v>
      </c>
      <c r="E392" s="1" t="s">
        <v>39</v>
      </c>
      <c r="F392" s="1" t="s">
        <v>87</v>
      </c>
      <c r="G392" s="46">
        <v>0.02</v>
      </c>
    </row>
    <row r="393" spans="2:7" x14ac:dyDescent="0.25">
      <c r="B393" s="1" t="s">
        <v>72</v>
      </c>
      <c r="C393" s="2">
        <v>44096</v>
      </c>
      <c r="D393" s="45">
        <v>18630</v>
      </c>
      <c r="E393" s="1" t="s">
        <v>88</v>
      </c>
      <c r="F393" s="1" t="s">
        <v>87</v>
      </c>
      <c r="G393" s="46">
        <v>0.1</v>
      </c>
    </row>
    <row r="394" spans="2:7" x14ac:dyDescent="0.25">
      <c r="B394" s="1" t="s">
        <v>72</v>
      </c>
      <c r="C394" s="2">
        <v>45456</v>
      </c>
      <c r="D394" s="45">
        <v>15585</v>
      </c>
      <c r="E394" s="1" t="s">
        <v>68</v>
      </c>
      <c r="F394" s="1" t="s">
        <v>87</v>
      </c>
      <c r="G394" s="46">
        <v>0.1</v>
      </c>
    </row>
    <row r="395" spans="2:7" x14ac:dyDescent="0.25">
      <c r="B395" s="1" t="s">
        <v>70</v>
      </c>
      <c r="C395" s="2">
        <v>45174</v>
      </c>
      <c r="D395" s="45">
        <v>2358</v>
      </c>
      <c r="E395" s="1" t="s">
        <v>88</v>
      </c>
      <c r="F395" s="1" t="s">
        <v>87</v>
      </c>
      <c r="G395" s="46">
        <v>0</v>
      </c>
    </row>
    <row r="396" spans="2:7" x14ac:dyDescent="0.25">
      <c r="B396" s="1" t="s">
        <v>69</v>
      </c>
      <c r="C396" s="2">
        <v>45112</v>
      </c>
      <c r="D396" s="45">
        <v>5657</v>
      </c>
      <c r="E396" s="1" t="s">
        <v>68</v>
      </c>
      <c r="F396" s="1" t="s">
        <v>87</v>
      </c>
      <c r="G396" s="46">
        <v>7.0000000000000007E-2</v>
      </c>
    </row>
    <row r="397" spans="2:7" x14ac:dyDescent="0.25">
      <c r="B397" s="1" t="s">
        <v>72</v>
      </c>
      <c r="C397" s="2">
        <v>44447</v>
      </c>
      <c r="D397" s="45">
        <v>19925</v>
      </c>
      <c r="E397" s="1" t="s">
        <v>39</v>
      </c>
      <c r="F397" s="1" t="s">
        <v>87</v>
      </c>
      <c r="G397" s="46">
        <v>0.06</v>
      </c>
    </row>
    <row r="398" spans="2:7" x14ac:dyDescent="0.25">
      <c r="B398" s="1" t="s">
        <v>72</v>
      </c>
      <c r="C398" s="2">
        <v>44467</v>
      </c>
      <c r="D398" s="45">
        <v>15786</v>
      </c>
      <c r="E398" s="1" t="s">
        <v>68</v>
      </c>
      <c r="F398" s="1" t="s">
        <v>87</v>
      </c>
      <c r="G398" s="46">
        <v>0.09</v>
      </c>
    </row>
    <row r="399" spans="2:7" x14ac:dyDescent="0.25">
      <c r="B399" s="1" t="s">
        <v>85</v>
      </c>
      <c r="C399" s="2">
        <v>43868</v>
      </c>
      <c r="D399" s="45">
        <v>1447</v>
      </c>
      <c r="E399" s="1" t="s">
        <v>68</v>
      </c>
      <c r="F399" s="1" t="s">
        <v>87</v>
      </c>
      <c r="G399" s="46">
        <v>0.1</v>
      </c>
    </row>
    <row r="400" spans="2:7" x14ac:dyDescent="0.25">
      <c r="B400" s="1" t="s">
        <v>85</v>
      </c>
      <c r="C400" s="2">
        <v>44771</v>
      </c>
      <c r="D400" s="45">
        <v>5114</v>
      </c>
      <c r="E400" s="1" t="s">
        <v>68</v>
      </c>
      <c r="F400" s="1" t="s">
        <v>87</v>
      </c>
      <c r="G400" s="46">
        <v>0.01</v>
      </c>
    </row>
    <row r="401" spans="2:7" x14ac:dyDescent="0.25">
      <c r="B401" s="1" t="s">
        <v>70</v>
      </c>
      <c r="C401" s="2">
        <v>45287</v>
      </c>
      <c r="D401" s="45">
        <v>5513</v>
      </c>
      <c r="E401" s="1" t="s">
        <v>41</v>
      </c>
      <c r="F401" s="1" t="s">
        <v>87</v>
      </c>
      <c r="G401" s="46">
        <v>0.08</v>
      </c>
    </row>
    <row r="402" spans="2:7" x14ac:dyDescent="0.25">
      <c r="B402" s="1" t="s">
        <v>70</v>
      </c>
      <c r="C402" s="2">
        <v>44435</v>
      </c>
      <c r="D402" s="45">
        <v>12914</v>
      </c>
      <c r="E402" s="1" t="s">
        <v>40</v>
      </c>
      <c r="F402" s="1" t="s">
        <v>87</v>
      </c>
      <c r="G402" s="46">
        <v>0.04</v>
      </c>
    </row>
    <row r="403" spans="2:7" x14ac:dyDescent="0.25">
      <c r="B403" s="1" t="s">
        <v>85</v>
      </c>
      <c r="C403" s="2">
        <v>43980</v>
      </c>
      <c r="D403" s="45">
        <v>15736</v>
      </c>
      <c r="E403" s="1" t="s">
        <v>68</v>
      </c>
      <c r="F403" s="1" t="s">
        <v>87</v>
      </c>
      <c r="G403" s="46">
        <v>0.05</v>
      </c>
    </row>
    <row r="404" spans="2:7" x14ac:dyDescent="0.25">
      <c r="B404" s="1" t="s">
        <v>70</v>
      </c>
      <c r="C404" s="2">
        <v>45380</v>
      </c>
      <c r="D404" s="45">
        <v>3215</v>
      </c>
      <c r="E404" s="1" t="s">
        <v>41</v>
      </c>
      <c r="F404" s="1" t="s">
        <v>87</v>
      </c>
      <c r="G404" s="46">
        <v>0.06</v>
      </c>
    </row>
    <row r="405" spans="2:7" x14ac:dyDescent="0.25">
      <c r="B405" s="1" t="s">
        <v>71</v>
      </c>
      <c r="C405" s="2">
        <v>44800</v>
      </c>
      <c r="D405" s="45">
        <v>10261</v>
      </c>
      <c r="E405" s="1" t="s">
        <v>41</v>
      </c>
      <c r="F405" s="1" t="s">
        <v>87</v>
      </c>
      <c r="G405" s="46">
        <v>0.09</v>
      </c>
    </row>
    <row r="406" spans="2:7" x14ac:dyDescent="0.25">
      <c r="B406" s="1" t="s">
        <v>71</v>
      </c>
      <c r="C406" s="2">
        <v>44829</v>
      </c>
      <c r="D406" s="45">
        <v>15699</v>
      </c>
      <c r="E406" s="1" t="s">
        <v>88</v>
      </c>
      <c r="F406" s="1" t="s">
        <v>87</v>
      </c>
      <c r="G406" s="46">
        <v>0.04</v>
      </c>
    </row>
    <row r="407" spans="2:7" x14ac:dyDescent="0.25">
      <c r="B407" s="1" t="s">
        <v>72</v>
      </c>
      <c r="C407" s="2">
        <v>44210</v>
      </c>
      <c r="D407" s="45">
        <v>10018</v>
      </c>
      <c r="E407" s="1" t="s">
        <v>41</v>
      </c>
      <c r="F407" s="1" t="s">
        <v>87</v>
      </c>
      <c r="G407" s="46">
        <v>0.08</v>
      </c>
    </row>
    <row r="408" spans="2:7" x14ac:dyDescent="0.25">
      <c r="B408" s="1" t="s">
        <v>69</v>
      </c>
      <c r="C408" s="2">
        <v>45386</v>
      </c>
      <c r="D408" s="45">
        <v>3803</v>
      </c>
      <c r="E408" s="1" t="s">
        <v>40</v>
      </c>
      <c r="F408" s="1" t="s">
        <v>87</v>
      </c>
      <c r="G408" s="46">
        <v>0.1</v>
      </c>
    </row>
    <row r="409" spans="2:7" x14ac:dyDescent="0.25">
      <c r="B409" s="1" t="s">
        <v>72</v>
      </c>
      <c r="C409" s="2">
        <v>44915</v>
      </c>
      <c r="D409" s="45">
        <v>4963</v>
      </c>
      <c r="E409" s="1" t="s">
        <v>88</v>
      </c>
      <c r="F409" s="1" t="s">
        <v>87</v>
      </c>
      <c r="G409" s="46">
        <v>7.0000000000000007E-2</v>
      </c>
    </row>
    <row r="410" spans="2:7" x14ac:dyDescent="0.25">
      <c r="B410" s="1" t="s">
        <v>71</v>
      </c>
      <c r="C410" s="2">
        <v>45274</v>
      </c>
      <c r="D410" s="45">
        <v>17767</v>
      </c>
      <c r="E410" s="1" t="s">
        <v>68</v>
      </c>
      <c r="F410" s="1" t="s">
        <v>87</v>
      </c>
      <c r="G410" s="46">
        <v>0.02</v>
      </c>
    </row>
    <row r="411" spans="2:7" x14ac:dyDescent="0.25">
      <c r="B411" s="1" t="s">
        <v>69</v>
      </c>
      <c r="C411" s="2">
        <v>45342</v>
      </c>
      <c r="D411" s="45">
        <v>10982</v>
      </c>
      <c r="E411" s="1" t="s">
        <v>41</v>
      </c>
      <c r="F411" s="1" t="s">
        <v>87</v>
      </c>
      <c r="G411" s="46">
        <v>0.08</v>
      </c>
    </row>
    <row r="412" spans="2:7" x14ac:dyDescent="0.25">
      <c r="B412" s="1" t="s">
        <v>85</v>
      </c>
      <c r="C412" s="2">
        <v>44468</v>
      </c>
      <c r="D412" s="45">
        <v>10712</v>
      </c>
      <c r="E412" s="1" t="s">
        <v>41</v>
      </c>
      <c r="F412" s="1" t="s">
        <v>87</v>
      </c>
      <c r="G412" s="46">
        <v>0.06</v>
      </c>
    </row>
    <row r="413" spans="2:7" x14ac:dyDescent="0.25">
      <c r="B413" s="1" t="s">
        <v>72</v>
      </c>
      <c r="C413" s="2">
        <v>44276</v>
      </c>
      <c r="D413" s="45">
        <v>9880</v>
      </c>
      <c r="E413" s="1" t="s">
        <v>40</v>
      </c>
      <c r="F413" s="1" t="s">
        <v>87</v>
      </c>
      <c r="G413" s="46">
        <v>0.06</v>
      </c>
    </row>
    <row r="414" spans="2:7" x14ac:dyDescent="0.25">
      <c r="B414" s="1" t="s">
        <v>71</v>
      </c>
      <c r="C414" s="2">
        <v>43832</v>
      </c>
      <c r="D414" s="45">
        <v>4530</v>
      </c>
      <c r="E414" s="1" t="s">
        <v>41</v>
      </c>
      <c r="F414" s="1" t="s">
        <v>87</v>
      </c>
      <c r="G414" s="46">
        <v>0.1</v>
      </c>
    </row>
    <row r="415" spans="2:7" x14ac:dyDescent="0.25">
      <c r="B415" s="1" t="s">
        <v>85</v>
      </c>
      <c r="C415" s="2">
        <v>45540</v>
      </c>
      <c r="D415" s="45">
        <v>7398</v>
      </c>
      <c r="E415" s="1" t="s">
        <v>41</v>
      </c>
      <c r="F415" s="1" t="s">
        <v>87</v>
      </c>
      <c r="G415" s="46">
        <v>7.0000000000000007E-2</v>
      </c>
    </row>
    <row r="416" spans="2:7" x14ac:dyDescent="0.25">
      <c r="B416" s="1" t="s">
        <v>69</v>
      </c>
      <c r="C416" s="2">
        <v>45191</v>
      </c>
      <c r="D416" s="45">
        <v>14337</v>
      </c>
      <c r="E416" s="1" t="s">
        <v>39</v>
      </c>
      <c r="F416" s="1" t="s">
        <v>87</v>
      </c>
      <c r="G416" s="46">
        <v>0.06</v>
      </c>
    </row>
    <row r="417" spans="2:7" x14ac:dyDescent="0.25">
      <c r="B417" s="1" t="s">
        <v>69</v>
      </c>
      <c r="C417" s="2">
        <v>44235</v>
      </c>
      <c r="D417" s="45">
        <v>2550</v>
      </c>
      <c r="E417" s="1" t="s">
        <v>39</v>
      </c>
      <c r="F417" s="1" t="s">
        <v>87</v>
      </c>
      <c r="G417" s="46">
        <v>0.03</v>
      </c>
    </row>
    <row r="418" spans="2:7" x14ac:dyDescent="0.25">
      <c r="B418" s="1" t="s">
        <v>70</v>
      </c>
      <c r="C418" s="2">
        <v>45152</v>
      </c>
      <c r="D418" s="45">
        <v>14500</v>
      </c>
      <c r="E418" s="1" t="s">
        <v>39</v>
      </c>
      <c r="F418" s="1" t="s">
        <v>87</v>
      </c>
      <c r="G418" s="46">
        <v>7.0000000000000007E-2</v>
      </c>
    </row>
    <row r="419" spans="2:7" x14ac:dyDescent="0.25">
      <c r="B419" s="1" t="s">
        <v>72</v>
      </c>
      <c r="C419" s="2">
        <v>45608</v>
      </c>
      <c r="D419" s="45">
        <v>2852</v>
      </c>
      <c r="E419" s="1" t="s">
        <v>40</v>
      </c>
      <c r="F419" s="1" t="s">
        <v>87</v>
      </c>
      <c r="G419" s="46">
        <v>0.08</v>
      </c>
    </row>
    <row r="420" spans="2:7" x14ac:dyDescent="0.25">
      <c r="B420" s="1" t="s">
        <v>71</v>
      </c>
      <c r="C420" s="2">
        <v>43837</v>
      </c>
      <c r="D420" s="45">
        <v>7671</v>
      </c>
      <c r="E420" s="1" t="s">
        <v>40</v>
      </c>
      <c r="F420" s="1" t="s">
        <v>86</v>
      </c>
      <c r="G420" s="46">
        <v>0.09</v>
      </c>
    </row>
    <row r="421" spans="2:7" x14ac:dyDescent="0.25">
      <c r="B421" s="1" t="s">
        <v>69</v>
      </c>
      <c r="C421" s="2">
        <v>44190</v>
      </c>
      <c r="D421" s="45">
        <v>2266</v>
      </c>
      <c r="E421" s="1" t="s">
        <v>40</v>
      </c>
      <c r="F421" s="1" t="s">
        <v>87</v>
      </c>
      <c r="G421" s="46">
        <v>7.0000000000000007E-2</v>
      </c>
    </row>
    <row r="422" spans="2:7" x14ac:dyDescent="0.25">
      <c r="B422" s="1" t="s">
        <v>85</v>
      </c>
      <c r="C422" s="2">
        <v>44652</v>
      </c>
      <c r="D422" s="45">
        <v>17239</v>
      </c>
      <c r="E422" s="1" t="s">
        <v>68</v>
      </c>
      <c r="F422" s="1" t="s">
        <v>87</v>
      </c>
      <c r="G422" s="46">
        <v>0.04</v>
      </c>
    </row>
    <row r="423" spans="2:7" x14ac:dyDescent="0.25">
      <c r="B423" s="1" t="s">
        <v>72</v>
      </c>
      <c r="C423" s="2">
        <v>43956</v>
      </c>
      <c r="D423" s="45">
        <v>14255</v>
      </c>
      <c r="E423" s="1" t="s">
        <v>88</v>
      </c>
      <c r="F423" s="1" t="s">
        <v>87</v>
      </c>
      <c r="G423" s="46">
        <v>0.04</v>
      </c>
    </row>
    <row r="424" spans="2:7" x14ac:dyDescent="0.25">
      <c r="B424" s="1" t="s">
        <v>72</v>
      </c>
      <c r="C424" s="2">
        <v>44550</v>
      </c>
      <c r="D424" s="45">
        <v>9544</v>
      </c>
      <c r="E424" s="1" t="s">
        <v>68</v>
      </c>
      <c r="F424" s="1" t="s">
        <v>87</v>
      </c>
      <c r="G424" s="46">
        <v>0.04</v>
      </c>
    </row>
    <row r="425" spans="2:7" x14ac:dyDescent="0.25">
      <c r="B425" s="1" t="s">
        <v>69</v>
      </c>
      <c r="C425" s="2">
        <v>44296</v>
      </c>
      <c r="D425" s="45">
        <v>1132</v>
      </c>
      <c r="E425" s="1" t="s">
        <v>88</v>
      </c>
      <c r="F425" s="1" t="s">
        <v>87</v>
      </c>
      <c r="G425" s="46">
        <v>0.01</v>
      </c>
    </row>
    <row r="426" spans="2:7" x14ac:dyDescent="0.25">
      <c r="B426" s="1" t="s">
        <v>72</v>
      </c>
      <c r="C426" s="2">
        <v>45222</v>
      </c>
      <c r="D426" s="45">
        <v>1894</v>
      </c>
      <c r="E426" s="1" t="s">
        <v>41</v>
      </c>
      <c r="F426" s="1" t="s">
        <v>87</v>
      </c>
      <c r="G426" s="46">
        <v>0.08</v>
      </c>
    </row>
    <row r="427" spans="2:7" x14ac:dyDescent="0.25">
      <c r="B427" s="1" t="s">
        <v>72</v>
      </c>
      <c r="C427" s="2">
        <v>44608</v>
      </c>
      <c r="D427" s="45">
        <v>19659</v>
      </c>
      <c r="E427" s="1" t="s">
        <v>41</v>
      </c>
      <c r="F427" s="1" t="s">
        <v>87</v>
      </c>
      <c r="G427" s="46">
        <v>0</v>
      </c>
    </row>
    <row r="428" spans="2:7" x14ac:dyDescent="0.25">
      <c r="B428" s="1" t="s">
        <v>72</v>
      </c>
      <c r="C428" s="2">
        <v>44839</v>
      </c>
      <c r="D428" s="45">
        <v>10135</v>
      </c>
      <c r="E428" s="1" t="s">
        <v>88</v>
      </c>
      <c r="F428" s="1" t="s">
        <v>87</v>
      </c>
      <c r="G428" s="46">
        <v>0.01</v>
      </c>
    </row>
    <row r="429" spans="2:7" x14ac:dyDescent="0.25">
      <c r="B429" s="1" t="s">
        <v>85</v>
      </c>
      <c r="C429" s="2">
        <v>45640</v>
      </c>
      <c r="D429" s="45">
        <v>17744</v>
      </c>
      <c r="E429" s="1" t="s">
        <v>40</v>
      </c>
      <c r="F429" s="1" t="s">
        <v>87</v>
      </c>
      <c r="G429" s="46">
        <v>0</v>
      </c>
    </row>
    <row r="430" spans="2:7" x14ac:dyDescent="0.25">
      <c r="B430" s="1" t="s">
        <v>71</v>
      </c>
      <c r="C430" s="2">
        <v>44717</v>
      </c>
      <c r="D430" s="45">
        <v>9004</v>
      </c>
      <c r="E430" s="1" t="s">
        <v>40</v>
      </c>
      <c r="F430" s="1" t="s">
        <v>86</v>
      </c>
      <c r="G430" s="46">
        <v>0.04</v>
      </c>
    </row>
    <row r="431" spans="2:7" x14ac:dyDescent="0.25">
      <c r="B431" s="1" t="s">
        <v>69</v>
      </c>
      <c r="C431" s="2">
        <v>44533</v>
      </c>
      <c r="D431" s="45">
        <v>2663</v>
      </c>
      <c r="E431" s="1" t="s">
        <v>40</v>
      </c>
      <c r="F431" s="1" t="s">
        <v>87</v>
      </c>
      <c r="G431" s="46">
        <v>0.01</v>
      </c>
    </row>
    <row r="432" spans="2:7" x14ac:dyDescent="0.25">
      <c r="B432" s="1" t="s">
        <v>69</v>
      </c>
      <c r="C432" s="2">
        <v>44567</v>
      </c>
      <c r="D432" s="45">
        <v>14512</v>
      </c>
      <c r="E432" s="1" t="s">
        <v>40</v>
      </c>
      <c r="F432" s="1" t="s">
        <v>87</v>
      </c>
      <c r="G432" s="46">
        <v>0.09</v>
      </c>
    </row>
    <row r="433" spans="2:7" x14ac:dyDescent="0.25">
      <c r="B433" s="1" t="s">
        <v>70</v>
      </c>
      <c r="C433" s="2">
        <v>44340</v>
      </c>
      <c r="D433" s="45">
        <v>11456</v>
      </c>
      <c r="E433" s="1" t="s">
        <v>39</v>
      </c>
      <c r="F433" s="1" t="s">
        <v>87</v>
      </c>
      <c r="G433" s="46">
        <v>0.01</v>
      </c>
    </row>
    <row r="434" spans="2:7" x14ac:dyDescent="0.25">
      <c r="B434" s="1" t="s">
        <v>69</v>
      </c>
      <c r="C434" s="2">
        <v>44417</v>
      </c>
      <c r="D434" s="45">
        <v>18491</v>
      </c>
      <c r="E434" s="1" t="s">
        <v>88</v>
      </c>
      <c r="F434" s="1" t="s">
        <v>87</v>
      </c>
      <c r="G434" s="46">
        <v>7.0000000000000007E-2</v>
      </c>
    </row>
    <row r="435" spans="2:7" x14ac:dyDescent="0.25">
      <c r="B435" s="1" t="s">
        <v>70</v>
      </c>
      <c r="C435" s="2">
        <v>45446</v>
      </c>
      <c r="D435" s="45">
        <v>7459</v>
      </c>
      <c r="E435" s="1" t="s">
        <v>68</v>
      </c>
      <c r="F435" s="1" t="s">
        <v>87</v>
      </c>
      <c r="G435" s="46">
        <v>0.09</v>
      </c>
    </row>
    <row r="436" spans="2:7" x14ac:dyDescent="0.25">
      <c r="B436" s="1" t="s">
        <v>69</v>
      </c>
      <c r="C436" s="2">
        <v>43869</v>
      </c>
      <c r="D436" s="45">
        <v>14631</v>
      </c>
      <c r="E436" s="1" t="s">
        <v>41</v>
      </c>
      <c r="F436" s="1" t="s">
        <v>87</v>
      </c>
      <c r="G436" s="46">
        <v>0.05</v>
      </c>
    </row>
    <row r="437" spans="2:7" x14ac:dyDescent="0.25">
      <c r="B437" s="1" t="s">
        <v>72</v>
      </c>
      <c r="C437" s="2">
        <v>43850</v>
      </c>
      <c r="D437" s="45">
        <v>12872</v>
      </c>
      <c r="E437" s="1" t="s">
        <v>41</v>
      </c>
      <c r="F437" s="1" t="s">
        <v>87</v>
      </c>
      <c r="G437" s="46">
        <v>0.1</v>
      </c>
    </row>
    <row r="438" spans="2:7" x14ac:dyDescent="0.25">
      <c r="B438" s="1" t="s">
        <v>71</v>
      </c>
      <c r="C438" s="2">
        <v>43977</v>
      </c>
      <c r="D438" s="45">
        <v>6053</v>
      </c>
      <c r="E438" s="1" t="s">
        <v>68</v>
      </c>
      <c r="F438" s="1" t="s">
        <v>87</v>
      </c>
      <c r="G438" s="46">
        <v>0.1</v>
      </c>
    </row>
    <row r="439" spans="2:7" x14ac:dyDescent="0.25">
      <c r="B439" s="1" t="s">
        <v>70</v>
      </c>
      <c r="C439" s="2">
        <v>44560</v>
      </c>
      <c r="D439" s="45">
        <v>10225</v>
      </c>
      <c r="E439" s="1" t="s">
        <v>41</v>
      </c>
      <c r="F439" s="1" t="s">
        <v>87</v>
      </c>
      <c r="G439" s="46">
        <v>0.04</v>
      </c>
    </row>
    <row r="440" spans="2:7" x14ac:dyDescent="0.25">
      <c r="B440" s="1" t="s">
        <v>72</v>
      </c>
      <c r="C440" s="2">
        <v>45091</v>
      </c>
      <c r="D440" s="45">
        <v>6108</v>
      </c>
      <c r="E440" s="1" t="s">
        <v>40</v>
      </c>
      <c r="F440" s="1" t="s">
        <v>87</v>
      </c>
      <c r="G440" s="46">
        <v>0.08</v>
      </c>
    </row>
    <row r="441" spans="2:7" x14ac:dyDescent="0.25">
      <c r="B441" s="1" t="s">
        <v>69</v>
      </c>
      <c r="C441" s="2">
        <v>44505</v>
      </c>
      <c r="D441" s="45">
        <v>4307</v>
      </c>
      <c r="E441" s="1" t="s">
        <v>68</v>
      </c>
      <c r="F441" s="1" t="s">
        <v>87</v>
      </c>
      <c r="G441" s="46">
        <v>0.1</v>
      </c>
    </row>
    <row r="442" spans="2:7" x14ac:dyDescent="0.25">
      <c r="B442" s="1" t="s">
        <v>72</v>
      </c>
      <c r="C442" s="2">
        <v>44348</v>
      </c>
      <c r="D442" s="45">
        <v>4572</v>
      </c>
      <c r="E442" s="1" t="s">
        <v>88</v>
      </c>
      <c r="F442" s="1" t="s">
        <v>86</v>
      </c>
      <c r="G442" s="46">
        <v>0.01</v>
      </c>
    </row>
    <row r="443" spans="2:7" x14ac:dyDescent="0.25">
      <c r="B443" s="1" t="s">
        <v>69</v>
      </c>
      <c r="C443" s="2">
        <v>44039</v>
      </c>
      <c r="D443" s="45">
        <v>7189</v>
      </c>
      <c r="E443" s="1" t="s">
        <v>41</v>
      </c>
      <c r="F443" s="1" t="s">
        <v>87</v>
      </c>
      <c r="G443" s="46">
        <v>0.03</v>
      </c>
    </row>
    <row r="444" spans="2:7" x14ac:dyDescent="0.25">
      <c r="B444" s="1" t="s">
        <v>69</v>
      </c>
      <c r="C444" s="2">
        <v>44972</v>
      </c>
      <c r="D444" s="45">
        <v>4502</v>
      </c>
      <c r="E444" s="1" t="s">
        <v>39</v>
      </c>
      <c r="F444" s="1" t="s">
        <v>87</v>
      </c>
      <c r="G444" s="46">
        <v>0.08</v>
      </c>
    </row>
    <row r="445" spans="2:7" x14ac:dyDescent="0.25">
      <c r="B445" s="1" t="s">
        <v>71</v>
      </c>
      <c r="C445" s="2">
        <v>44985</v>
      </c>
      <c r="D445" s="45">
        <v>12600</v>
      </c>
      <c r="E445" s="1" t="s">
        <v>39</v>
      </c>
      <c r="F445" s="1" t="s">
        <v>87</v>
      </c>
      <c r="G445" s="46">
        <v>0.02</v>
      </c>
    </row>
    <row r="446" spans="2:7" x14ac:dyDescent="0.25">
      <c r="B446" s="1" t="s">
        <v>72</v>
      </c>
      <c r="C446" s="2">
        <v>45493</v>
      </c>
      <c r="D446" s="45">
        <v>11550</v>
      </c>
      <c r="E446" s="1" t="s">
        <v>41</v>
      </c>
      <c r="F446" s="1" t="s">
        <v>87</v>
      </c>
      <c r="G446" s="46">
        <v>0.08</v>
      </c>
    </row>
    <row r="447" spans="2:7" x14ac:dyDescent="0.25">
      <c r="B447" s="1" t="s">
        <v>71</v>
      </c>
      <c r="C447" s="2">
        <v>45033</v>
      </c>
      <c r="D447" s="45">
        <v>10445</v>
      </c>
      <c r="E447" s="1" t="s">
        <v>39</v>
      </c>
      <c r="F447" s="1" t="s">
        <v>87</v>
      </c>
      <c r="G447" s="46">
        <v>0.1</v>
      </c>
    </row>
    <row r="448" spans="2:7" x14ac:dyDescent="0.25">
      <c r="B448" s="1" t="s">
        <v>72</v>
      </c>
      <c r="C448" s="2">
        <v>44395</v>
      </c>
      <c r="D448" s="45">
        <v>19574</v>
      </c>
      <c r="E448" s="1" t="s">
        <v>40</v>
      </c>
      <c r="F448" s="1" t="s">
        <v>87</v>
      </c>
      <c r="G448" s="46">
        <v>0.09</v>
      </c>
    </row>
    <row r="449" spans="2:7" x14ac:dyDescent="0.25">
      <c r="B449" s="1" t="s">
        <v>85</v>
      </c>
      <c r="C449" s="2">
        <v>45603</v>
      </c>
      <c r="D449" s="45">
        <v>13017</v>
      </c>
      <c r="E449" s="1" t="s">
        <v>68</v>
      </c>
      <c r="F449" s="1" t="s">
        <v>87</v>
      </c>
      <c r="G449" s="46">
        <v>0.05</v>
      </c>
    </row>
    <row r="450" spans="2:7" x14ac:dyDescent="0.25">
      <c r="B450" s="1" t="s">
        <v>85</v>
      </c>
      <c r="C450" s="2">
        <v>44414</v>
      </c>
      <c r="D450" s="45">
        <v>5828</v>
      </c>
      <c r="E450" s="1" t="s">
        <v>88</v>
      </c>
      <c r="F450" s="1" t="s">
        <v>87</v>
      </c>
      <c r="G450" s="46">
        <v>0.02</v>
      </c>
    </row>
    <row r="451" spans="2:7" x14ac:dyDescent="0.25">
      <c r="B451" s="1" t="s">
        <v>71</v>
      </c>
      <c r="C451" s="2">
        <v>45311</v>
      </c>
      <c r="D451" s="45">
        <v>5035</v>
      </c>
      <c r="E451" s="1" t="s">
        <v>41</v>
      </c>
      <c r="F451" s="1" t="s">
        <v>87</v>
      </c>
      <c r="G451" s="46">
        <v>0.06</v>
      </c>
    </row>
    <row r="452" spans="2:7" x14ac:dyDescent="0.25">
      <c r="B452" s="1" t="s">
        <v>85</v>
      </c>
      <c r="C452" s="2">
        <v>45124</v>
      </c>
      <c r="D452" s="45">
        <v>6452</v>
      </c>
      <c r="E452" s="1" t="s">
        <v>88</v>
      </c>
      <c r="F452" s="1" t="s">
        <v>87</v>
      </c>
      <c r="G452" s="46">
        <v>0.1</v>
      </c>
    </row>
    <row r="453" spans="2:7" x14ac:dyDescent="0.25">
      <c r="B453" s="1" t="s">
        <v>72</v>
      </c>
      <c r="C453" s="2">
        <v>45416</v>
      </c>
      <c r="D453" s="45">
        <v>18530</v>
      </c>
      <c r="E453" s="1" t="s">
        <v>41</v>
      </c>
      <c r="F453" s="1" t="s">
        <v>87</v>
      </c>
      <c r="G453" s="46">
        <v>0.05</v>
      </c>
    </row>
    <row r="454" spans="2:7" x14ac:dyDescent="0.25">
      <c r="B454" s="1" t="s">
        <v>69</v>
      </c>
      <c r="C454" s="2">
        <v>45583</v>
      </c>
      <c r="D454" s="45">
        <v>1919</v>
      </c>
      <c r="E454" s="1" t="s">
        <v>39</v>
      </c>
      <c r="F454" s="1" t="s">
        <v>87</v>
      </c>
      <c r="G454" s="46">
        <v>7.0000000000000007E-2</v>
      </c>
    </row>
    <row r="455" spans="2:7" x14ac:dyDescent="0.25">
      <c r="B455" s="1" t="s">
        <v>71</v>
      </c>
      <c r="C455" s="2">
        <v>44124</v>
      </c>
      <c r="D455" s="45">
        <v>5520</v>
      </c>
      <c r="E455" s="1" t="s">
        <v>68</v>
      </c>
      <c r="F455" s="1" t="s">
        <v>87</v>
      </c>
      <c r="G455" s="46">
        <v>0.08</v>
      </c>
    </row>
    <row r="456" spans="2:7" x14ac:dyDescent="0.25">
      <c r="B456" s="1" t="s">
        <v>70</v>
      </c>
      <c r="C456" s="2">
        <v>44236</v>
      </c>
      <c r="D456" s="45">
        <v>7887</v>
      </c>
      <c r="E456" s="1" t="s">
        <v>88</v>
      </c>
      <c r="F456" s="1" t="s">
        <v>87</v>
      </c>
      <c r="G456" s="46">
        <v>0.03</v>
      </c>
    </row>
    <row r="457" spans="2:7" x14ac:dyDescent="0.25">
      <c r="B457" s="1" t="s">
        <v>71</v>
      </c>
      <c r="C457" s="2">
        <v>44850</v>
      </c>
      <c r="D457" s="45">
        <v>1483</v>
      </c>
      <c r="E457" s="1" t="s">
        <v>88</v>
      </c>
      <c r="F457" s="1" t="s">
        <v>87</v>
      </c>
      <c r="G457" s="46">
        <v>0.1</v>
      </c>
    </row>
    <row r="458" spans="2:7" x14ac:dyDescent="0.25">
      <c r="B458" s="1" t="s">
        <v>69</v>
      </c>
      <c r="C458" s="2">
        <v>44239</v>
      </c>
      <c r="D458" s="45">
        <v>2544</v>
      </c>
      <c r="E458" s="1" t="s">
        <v>39</v>
      </c>
      <c r="F458" s="1" t="s">
        <v>87</v>
      </c>
      <c r="G458" s="46">
        <v>0.08</v>
      </c>
    </row>
    <row r="459" spans="2:7" x14ac:dyDescent="0.25">
      <c r="B459" s="1" t="s">
        <v>69</v>
      </c>
      <c r="C459" s="2">
        <v>45149</v>
      </c>
      <c r="D459" s="45">
        <v>12205</v>
      </c>
      <c r="E459" s="1" t="s">
        <v>88</v>
      </c>
      <c r="F459" s="1" t="s">
        <v>87</v>
      </c>
      <c r="G459" s="46">
        <v>0.08</v>
      </c>
    </row>
    <row r="460" spans="2:7" x14ac:dyDescent="0.25">
      <c r="B460" s="1" t="s">
        <v>72</v>
      </c>
      <c r="C460" s="2">
        <v>45431</v>
      </c>
      <c r="D460" s="45">
        <v>19573</v>
      </c>
      <c r="E460" s="1" t="s">
        <v>39</v>
      </c>
      <c r="F460" s="1" t="s">
        <v>87</v>
      </c>
      <c r="G460" s="46">
        <v>0</v>
      </c>
    </row>
    <row r="461" spans="2:7" x14ac:dyDescent="0.25">
      <c r="B461" s="1" t="s">
        <v>85</v>
      </c>
      <c r="C461" s="2">
        <v>44426</v>
      </c>
      <c r="D461" s="45">
        <v>9615</v>
      </c>
      <c r="E461" s="1" t="s">
        <v>39</v>
      </c>
      <c r="F461" s="1" t="s">
        <v>87</v>
      </c>
      <c r="G461" s="46">
        <v>0.1</v>
      </c>
    </row>
    <row r="462" spans="2:7" x14ac:dyDescent="0.25">
      <c r="B462" s="1" t="s">
        <v>71</v>
      </c>
      <c r="C462" s="2">
        <v>45409</v>
      </c>
      <c r="D462" s="45">
        <v>14969</v>
      </c>
      <c r="E462" s="1" t="s">
        <v>39</v>
      </c>
      <c r="F462" s="1" t="s">
        <v>87</v>
      </c>
      <c r="G462" s="46">
        <v>0.04</v>
      </c>
    </row>
    <row r="463" spans="2:7" x14ac:dyDescent="0.25">
      <c r="B463" s="1" t="s">
        <v>70</v>
      </c>
      <c r="C463" s="2">
        <v>44546</v>
      </c>
      <c r="D463" s="45">
        <v>9412</v>
      </c>
      <c r="E463" s="1" t="s">
        <v>68</v>
      </c>
      <c r="F463" s="1" t="s">
        <v>87</v>
      </c>
      <c r="G463" s="46">
        <v>7.0000000000000007E-2</v>
      </c>
    </row>
    <row r="464" spans="2:7" x14ac:dyDescent="0.25">
      <c r="B464" s="1" t="s">
        <v>72</v>
      </c>
      <c r="C464" s="2">
        <v>45207</v>
      </c>
      <c r="D464" s="45">
        <v>14858</v>
      </c>
      <c r="E464" s="1" t="s">
        <v>39</v>
      </c>
      <c r="F464" s="1" t="s">
        <v>87</v>
      </c>
      <c r="G464" s="46">
        <v>0.06</v>
      </c>
    </row>
    <row r="465" spans="2:7" x14ac:dyDescent="0.25">
      <c r="B465" s="1" t="s">
        <v>72</v>
      </c>
      <c r="C465" s="2">
        <v>44607</v>
      </c>
      <c r="D465" s="45">
        <v>1213</v>
      </c>
      <c r="E465" s="1" t="s">
        <v>40</v>
      </c>
      <c r="F465" s="1" t="s">
        <v>87</v>
      </c>
      <c r="G465" s="46">
        <v>0.08</v>
      </c>
    </row>
    <row r="466" spans="2:7" x14ac:dyDescent="0.25">
      <c r="B466" s="1" t="s">
        <v>69</v>
      </c>
      <c r="C466" s="2">
        <v>44791</v>
      </c>
      <c r="D466" s="45">
        <v>1583</v>
      </c>
      <c r="E466" s="1" t="s">
        <v>40</v>
      </c>
      <c r="F466" s="1" t="s">
        <v>87</v>
      </c>
      <c r="G466" s="46">
        <v>0.01</v>
      </c>
    </row>
    <row r="467" spans="2:7" x14ac:dyDescent="0.25">
      <c r="B467" s="1" t="s">
        <v>85</v>
      </c>
      <c r="C467" s="2">
        <v>44113</v>
      </c>
      <c r="D467" s="45">
        <v>12687</v>
      </c>
      <c r="E467" s="1" t="s">
        <v>68</v>
      </c>
      <c r="F467" s="1" t="s">
        <v>87</v>
      </c>
      <c r="G467" s="46">
        <v>7.0000000000000007E-2</v>
      </c>
    </row>
    <row r="468" spans="2:7" x14ac:dyDescent="0.25">
      <c r="B468" s="1" t="s">
        <v>71</v>
      </c>
      <c r="C468" s="2">
        <v>45094</v>
      </c>
      <c r="D468" s="45">
        <v>14259</v>
      </c>
      <c r="E468" s="1" t="s">
        <v>40</v>
      </c>
      <c r="F468" s="1" t="s">
        <v>87</v>
      </c>
      <c r="G468" s="46">
        <v>0.04</v>
      </c>
    </row>
    <row r="469" spans="2:7" x14ac:dyDescent="0.25">
      <c r="B469" s="1" t="s">
        <v>85</v>
      </c>
      <c r="C469" s="2">
        <v>44276</v>
      </c>
      <c r="D469" s="45">
        <v>4300</v>
      </c>
      <c r="E469" s="1" t="s">
        <v>88</v>
      </c>
      <c r="F469" s="1" t="s">
        <v>87</v>
      </c>
      <c r="G469" s="46">
        <v>0.03</v>
      </c>
    </row>
    <row r="470" spans="2:7" x14ac:dyDescent="0.25">
      <c r="B470" s="1" t="s">
        <v>70</v>
      </c>
      <c r="C470" s="2">
        <v>44330</v>
      </c>
      <c r="D470" s="45">
        <v>18651</v>
      </c>
      <c r="E470" s="1" t="s">
        <v>39</v>
      </c>
      <c r="F470" s="1" t="s">
        <v>87</v>
      </c>
      <c r="G470" s="46">
        <v>0.1</v>
      </c>
    </row>
    <row r="471" spans="2:7" x14ac:dyDescent="0.25">
      <c r="B471" s="1" t="s">
        <v>71</v>
      </c>
      <c r="C471" s="2">
        <v>45086</v>
      </c>
      <c r="D471" s="45">
        <v>10832</v>
      </c>
      <c r="E471" s="1" t="s">
        <v>88</v>
      </c>
      <c r="F471" s="1" t="s">
        <v>87</v>
      </c>
      <c r="G471" s="46">
        <v>7.0000000000000007E-2</v>
      </c>
    </row>
    <row r="472" spans="2:7" x14ac:dyDescent="0.25">
      <c r="B472" s="1" t="s">
        <v>69</v>
      </c>
      <c r="C472" s="2">
        <v>45058</v>
      </c>
      <c r="D472" s="45">
        <v>8951</v>
      </c>
      <c r="E472" s="1" t="s">
        <v>68</v>
      </c>
      <c r="F472" s="1" t="s">
        <v>86</v>
      </c>
      <c r="G472" s="46">
        <v>0.09</v>
      </c>
    </row>
    <row r="473" spans="2:7" x14ac:dyDescent="0.25">
      <c r="B473" s="1" t="s">
        <v>70</v>
      </c>
      <c r="C473" s="2">
        <v>44153</v>
      </c>
      <c r="D473" s="45">
        <v>3353</v>
      </c>
      <c r="E473" s="1" t="s">
        <v>41</v>
      </c>
      <c r="F473" s="1" t="s">
        <v>87</v>
      </c>
      <c r="G473" s="46">
        <v>0.02</v>
      </c>
    </row>
    <row r="474" spans="2:7" x14ac:dyDescent="0.25">
      <c r="B474" s="1" t="s">
        <v>85</v>
      </c>
      <c r="C474" s="2">
        <v>43934</v>
      </c>
      <c r="D474" s="45">
        <v>19261</v>
      </c>
      <c r="E474" s="1" t="s">
        <v>88</v>
      </c>
      <c r="F474" s="1" t="s">
        <v>87</v>
      </c>
      <c r="G474" s="46">
        <v>0.09</v>
      </c>
    </row>
    <row r="475" spans="2:7" x14ac:dyDescent="0.25">
      <c r="B475" s="1" t="s">
        <v>72</v>
      </c>
      <c r="C475" s="2">
        <v>44903</v>
      </c>
      <c r="D475" s="45">
        <v>10775</v>
      </c>
      <c r="E475" s="1" t="s">
        <v>39</v>
      </c>
      <c r="F475" s="1" t="s">
        <v>87</v>
      </c>
      <c r="G475" s="46">
        <v>0.04</v>
      </c>
    </row>
    <row r="476" spans="2:7" x14ac:dyDescent="0.25">
      <c r="B476" s="1" t="s">
        <v>70</v>
      </c>
      <c r="C476" s="2">
        <v>44954</v>
      </c>
      <c r="D476" s="45">
        <v>17959</v>
      </c>
      <c r="E476" s="1" t="s">
        <v>88</v>
      </c>
      <c r="F476" s="1" t="s">
        <v>87</v>
      </c>
      <c r="G476" s="46">
        <v>0.1</v>
      </c>
    </row>
    <row r="477" spans="2:7" x14ac:dyDescent="0.25">
      <c r="B477" s="1" t="s">
        <v>70</v>
      </c>
      <c r="C477" s="2">
        <v>44162</v>
      </c>
      <c r="D477" s="45">
        <v>4910</v>
      </c>
      <c r="E477" s="1" t="s">
        <v>88</v>
      </c>
      <c r="F477" s="1" t="s">
        <v>87</v>
      </c>
      <c r="G477" s="46">
        <v>0.08</v>
      </c>
    </row>
    <row r="478" spans="2:7" x14ac:dyDescent="0.25">
      <c r="B478" s="1" t="s">
        <v>85</v>
      </c>
      <c r="C478" s="2">
        <v>43965</v>
      </c>
      <c r="D478" s="45">
        <v>13342</v>
      </c>
      <c r="E478" s="1" t="s">
        <v>41</v>
      </c>
      <c r="F478" s="1" t="s">
        <v>87</v>
      </c>
      <c r="G478" s="46">
        <v>0.08</v>
      </c>
    </row>
    <row r="479" spans="2:7" x14ac:dyDescent="0.25">
      <c r="B479" s="1" t="s">
        <v>71</v>
      </c>
      <c r="C479" s="2">
        <v>44680</v>
      </c>
      <c r="D479" s="45">
        <v>12295</v>
      </c>
      <c r="E479" s="1" t="s">
        <v>39</v>
      </c>
      <c r="F479" s="1" t="s">
        <v>87</v>
      </c>
      <c r="G479" s="46">
        <v>7.0000000000000007E-2</v>
      </c>
    </row>
    <row r="480" spans="2:7" x14ac:dyDescent="0.25">
      <c r="B480" s="1" t="s">
        <v>71</v>
      </c>
      <c r="C480" s="2">
        <v>45094</v>
      </c>
      <c r="D480" s="45">
        <v>16137</v>
      </c>
      <c r="E480" s="1" t="s">
        <v>68</v>
      </c>
      <c r="F480" s="1" t="s">
        <v>87</v>
      </c>
      <c r="G480" s="46">
        <v>0.05</v>
      </c>
    </row>
    <row r="481" spans="2:7" x14ac:dyDescent="0.25">
      <c r="B481" s="1" t="s">
        <v>85</v>
      </c>
      <c r="C481" s="2">
        <v>45338</v>
      </c>
      <c r="D481" s="45">
        <v>9889</v>
      </c>
      <c r="E481" s="1" t="s">
        <v>68</v>
      </c>
      <c r="F481" s="1" t="s">
        <v>87</v>
      </c>
      <c r="G481" s="46">
        <v>0.02</v>
      </c>
    </row>
    <row r="482" spans="2:7" x14ac:dyDescent="0.25">
      <c r="B482" s="1" t="s">
        <v>69</v>
      </c>
      <c r="C482" s="2">
        <v>43955</v>
      </c>
      <c r="D482" s="45">
        <v>7934</v>
      </c>
      <c r="E482" s="1" t="s">
        <v>68</v>
      </c>
      <c r="F482" s="1" t="s">
        <v>87</v>
      </c>
      <c r="G482" s="46">
        <v>0.09</v>
      </c>
    </row>
    <row r="483" spans="2:7" x14ac:dyDescent="0.25">
      <c r="B483" s="1" t="s">
        <v>72</v>
      </c>
      <c r="C483" s="2">
        <v>45652</v>
      </c>
      <c r="D483" s="45">
        <v>7841</v>
      </c>
      <c r="E483" s="1" t="s">
        <v>39</v>
      </c>
      <c r="F483" s="1" t="s">
        <v>87</v>
      </c>
      <c r="G483" s="46">
        <v>0.04</v>
      </c>
    </row>
    <row r="484" spans="2:7" x14ac:dyDescent="0.25">
      <c r="B484" s="1" t="s">
        <v>85</v>
      </c>
      <c r="C484" s="2">
        <v>44815</v>
      </c>
      <c r="D484" s="45">
        <v>3182</v>
      </c>
      <c r="E484" s="1" t="s">
        <v>39</v>
      </c>
      <c r="F484" s="1" t="s">
        <v>86</v>
      </c>
      <c r="G484" s="46">
        <v>0.1</v>
      </c>
    </row>
    <row r="485" spans="2:7" x14ac:dyDescent="0.25">
      <c r="B485" s="1" t="s">
        <v>71</v>
      </c>
      <c r="C485" s="2">
        <v>45454</v>
      </c>
      <c r="D485" s="45">
        <v>14336</v>
      </c>
      <c r="E485" s="1" t="s">
        <v>88</v>
      </c>
      <c r="F485" s="1" t="s">
        <v>87</v>
      </c>
      <c r="G485" s="46">
        <v>0.1</v>
      </c>
    </row>
    <row r="486" spans="2:7" x14ac:dyDescent="0.25">
      <c r="B486" s="1" t="s">
        <v>72</v>
      </c>
      <c r="C486" s="2">
        <v>45083</v>
      </c>
      <c r="D486" s="45">
        <v>19138</v>
      </c>
      <c r="E486" s="1" t="s">
        <v>40</v>
      </c>
      <c r="F486" s="1" t="s">
        <v>87</v>
      </c>
      <c r="G486" s="46">
        <v>0.05</v>
      </c>
    </row>
    <row r="487" spans="2:7" x14ac:dyDescent="0.25">
      <c r="B487" s="1" t="s">
        <v>70</v>
      </c>
      <c r="C487" s="2">
        <v>44144</v>
      </c>
      <c r="D487" s="45">
        <v>9138</v>
      </c>
      <c r="E487" s="1" t="s">
        <v>40</v>
      </c>
      <c r="F487" s="1" t="s">
        <v>87</v>
      </c>
      <c r="G487" s="46">
        <v>0.04</v>
      </c>
    </row>
    <row r="488" spans="2:7" x14ac:dyDescent="0.25">
      <c r="B488" s="1" t="s">
        <v>72</v>
      </c>
      <c r="C488" s="2">
        <v>44738</v>
      </c>
      <c r="D488" s="45">
        <v>17901</v>
      </c>
      <c r="E488" s="1" t="s">
        <v>40</v>
      </c>
      <c r="F488" s="1" t="s">
        <v>87</v>
      </c>
      <c r="G488" s="46">
        <v>0.1</v>
      </c>
    </row>
    <row r="489" spans="2:7" x14ac:dyDescent="0.25">
      <c r="B489" s="1" t="s">
        <v>72</v>
      </c>
      <c r="C489" s="2">
        <v>44789</v>
      </c>
      <c r="D489" s="45">
        <v>7340</v>
      </c>
      <c r="E489" s="1" t="s">
        <v>39</v>
      </c>
      <c r="F489" s="1" t="s">
        <v>87</v>
      </c>
      <c r="G489" s="46">
        <v>0.06</v>
      </c>
    </row>
    <row r="490" spans="2:7" x14ac:dyDescent="0.25">
      <c r="B490" s="1" t="s">
        <v>69</v>
      </c>
      <c r="C490" s="2">
        <v>43920</v>
      </c>
      <c r="D490" s="45">
        <v>13148</v>
      </c>
      <c r="E490" s="1" t="s">
        <v>88</v>
      </c>
      <c r="F490" s="1" t="s">
        <v>87</v>
      </c>
      <c r="G490" s="46">
        <v>0.08</v>
      </c>
    </row>
    <row r="491" spans="2:7" x14ac:dyDescent="0.25">
      <c r="B491" s="1" t="s">
        <v>85</v>
      </c>
      <c r="C491" s="2">
        <v>45269</v>
      </c>
      <c r="D491" s="45">
        <v>19127</v>
      </c>
      <c r="E491" s="1" t="s">
        <v>39</v>
      </c>
      <c r="F491" s="1" t="s">
        <v>87</v>
      </c>
      <c r="G491" s="46">
        <v>0</v>
      </c>
    </row>
    <row r="492" spans="2:7" x14ac:dyDescent="0.25">
      <c r="B492" s="1" t="s">
        <v>85</v>
      </c>
      <c r="C492" s="2">
        <v>45207</v>
      </c>
      <c r="D492" s="45">
        <v>8995</v>
      </c>
      <c r="E492" s="1" t="s">
        <v>39</v>
      </c>
      <c r="F492" s="1" t="s">
        <v>87</v>
      </c>
      <c r="G492" s="46">
        <v>0.05</v>
      </c>
    </row>
    <row r="493" spans="2:7" x14ac:dyDescent="0.25">
      <c r="B493" s="1" t="s">
        <v>70</v>
      </c>
      <c r="C493" s="2">
        <v>43878</v>
      </c>
      <c r="D493" s="45">
        <v>12185</v>
      </c>
      <c r="E493" s="1" t="s">
        <v>41</v>
      </c>
      <c r="F493" s="1" t="s">
        <v>87</v>
      </c>
      <c r="G493" s="46">
        <v>0.02</v>
      </c>
    </row>
    <row r="494" spans="2:7" x14ac:dyDescent="0.25">
      <c r="B494" s="1" t="s">
        <v>70</v>
      </c>
      <c r="C494" s="2">
        <v>45507</v>
      </c>
      <c r="D494" s="45">
        <v>2614</v>
      </c>
      <c r="E494" s="1" t="s">
        <v>68</v>
      </c>
      <c r="F494" s="1" t="s">
        <v>87</v>
      </c>
      <c r="G494" s="46">
        <v>0.06</v>
      </c>
    </row>
    <row r="495" spans="2:7" x14ac:dyDescent="0.25">
      <c r="B495" s="1" t="s">
        <v>70</v>
      </c>
      <c r="C495" s="2">
        <v>45548</v>
      </c>
      <c r="D495" s="45">
        <v>11488</v>
      </c>
      <c r="E495" s="1" t="s">
        <v>68</v>
      </c>
      <c r="F495" s="1" t="s">
        <v>87</v>
      </c>
      <c r="G495" s="46">
        <v>0.1</v>
      </c>
    </row>
    <row r="496" spans="2:7" x14ac:dyDescent="0.25">
      <c r="B496" s="1" t="s">
        <v>69</v>
      </c>
      <c r="C496" s="2">
        <v>45209</v>
      </c>
      <c r="D496" s="45">
        <v>19571</v>
      </c>
      <c r="E496" s="1" t="s">
        <v>39</v>
      </c>
      <c r="F496" s="1" t="s">
        <v>87</v>
      </c>
      <c r="G496" s="46">
        <v>0.01</v>
      </c>
    </row>
    <row r="497" spans="2:7" x14ac:dyDescent="0.25">
      <c r="B497" s="1" t="s">
        <v>72</v>
      </c>
      <c r="C497" s="2">
        <v>44562</v>
      </c>
      <c r="D497" s="45">
        <v>13829</v>
      </c>
      <c r="E497" s="1" t="s">
        <v>41</v>
      </c>
      <c r="F497" s="1" t="s">
        <v>87</v>
      </c>
      <c r="G497" s="46">
        <v>0</v>
      </c>
    </row>
    <row r="498" spans="2:7" x14ac:dyDescent="0.25">
      <c r="B498" s="1" t="s">
        <v>71</v>
      </c>
      <c r="C498" s="2">
        <v>45304</v>
      </c>
      <c r="D498" s="45">
        <v>3970</v>
      </c>
      <c r="E498" s="1" t="s">
        <v>40</v>
      </c>
      <c r="F498" s="1" t="s">
        <v>87</v>
      </c>
      <c r="G498" s="46">
        <v>0.03</v>
      </c>
    </row>
    <row r="499" spans="2:7" x14ac:dyDescent="0.25">
      <c r="B499" s="1" t="s">
        <v>71</v>
      </c>
      <c r="C499" s="2">
        <v>44996</v>
      </c>
      <c r="D499" s="45">
        <v>6778</v>
      </c>
      <c r="E499" s="1" t="s">
        <v>41</v>
      </c>
      <c r="F499" s="1" t="s">
        <v>87</v>
      </c>
      <c r="G499" s="46">
        <v>0.1</v>
      </c>
    </row>
    <row r="500" spans="2:7" x14ac:dyDescent="0.25">
      <c r="B500" s="1" t="s">
        <v>69</v>
      </c>
      <c r="C500" s="2">
        <v>44103</v>
      </c>
      <c r="D500" s="45">
        <v>11253</v>
      </c>
      <c r="E500" s="1" t="s">
        <v>88</v>
      </c>
      <c r="F500" s="1" t="s">
        <v>87</v>
      </c>
      <c r="G500" s="46">
        <v>0.05</v>
      </c>
    </row>
    <row r="501" spans="2:7" x14ac:dyDescent="0.25">
      <c r="B501" s="1" t="s">
        <v>72</v>
      </c>
      <c r="C501" s="2">
        <v>44916</v>
      </c>
      <c r="D501" s="45">
        <v>16687</v>
      </c>
      <c r="E501" s="1" t="s">
        <v>88</v>
      </c>
      <c r="F501" s="1" t="s">
        <v>87</v>
      </c>
      <c r="G501" s="46">
        <v>0.08</v>
      </c>
    </row>
    <row r="502" spans="2:7" x14ac:dyDescent="0.25">
      <c r="B502" s="1" t="s">
        <v>72</v>
      </c>
      <c r="C502" s="2">
        <v>44296</v>
      </c>
      <c r="D502" s="45">
        <v>16448</v>
      </c>
      <c r="E502" s="1" t="s">
        <v>68</v>
      </c>
      <c r="F502" s="1" t="s">
        <v>87</v>
      </c>
      <c r="G502" s="46">
        <v>0.05</v>
      </c>
    </row>
    <row r="503" spans="2:7" x14ac:dyDescent="0.25">
      <c r="B503" s="1" t="s">
        <v>85</v>
      </c>
      <c r="C503" s="2">
        <v>44882</v>
      </c>
      <c r="D503" s="45">
        <v>15615</v>
      </c>
      <c r="E503" s="1" t="s">
        <v>88</v>
      </c>
      <c r="F503" s="1" t="s">
        <v>87</v>
      </c>
      <c r="G503" s="46">
        <v>0.1</v>
      </c>
    </row>
    <row r="504" spans="2:7" x14ac:dyDescent="0.25">
      <c r="B504" s="1" t="s">
        <v>72</v>
      </c>
      <c r="C504" s="2">
        <v>43965</v>
      </c>
      <c r="D504" s="45">
        <v>6898</v>
      </c>
      <c r="E504" s="1" t="s">
        <v>39</v>
      </c>
      <c r="F504" s="1" t="s">
        <v>87</v>
      </c>
      <c r="G504" s="46">
        <v>7.0000000000000007E-2</v>
      </c>
    </row>
    <row r="505" spans="2:7" x14ac:dyDescent="0.25">
      <c r="B505" s="1" t="s">
        <v>69</v>
      </c>
      <c r="C505" s="2">
        <v>44048</v>
      </c>
      <c r="D505" s="45">
        <v>4708</v>
      </c>
      <c r="E505" s="1" t="s">
        <v>68</v>
      </c>
      <c r="F505" s="1" t="s">
        <v>87</v>
      </c>
      <c r="G505" s="46">
        <v>0.03</v>
      </c>
    </row>
    <row r="506" spans="2:7" x14ac:dyDescent="0.25">
      <c r="B506" s="1" t="s">
        <v>69</v>
      </c>
      <c r="C506" s="2">
        <v>45459</v>
      </c>
      <c r="D506" s="45">
        <v>9713</v>
      </c>
      <c r="E506" s="1" t="s">
        <v>40</v>
      </c>
      <c r="F506" s="1" t="s">
        <v>87</v>
      </c>
      <c r="G506" s="46">
        <v>0.09</v>
      </c>
    </row>
    <row r="507" spans="2:7" x14ac:dyDescent="0.25">
      <c r="B507" s="1" t="s">
        <v>85</v>
      </c>
      <c r="C507" s="2">
        <v>45067</v>
      </c>
      <c r="D507" s="45">
        <v>4005</v>
      </c>
      <c r="E507" s="1" t="s">
        <v>88</v>
      </c>
      <c r="F507" s="1" t="s">
        <v>87</v>
      </c>
      <c r="G507" s="46">
        <v>0</v>
      </c>
    </row>
    <row r="508" spans="2:7" x14ac:dyDescent="0.25">
      <c r="B508" s="1" t="s">
        <v>70</v>
      </c>
      <c r="C508" s="2">
        <v>43968</v>
      </c>
      <c r="D508" s="45">
        <v>9050</v>
      </c>
      <c r="E508" s="1" t="s">
        <v>39</v>
      </c>
      <c r="F508" s="1" t="s">
        <v>87</v>
      </c>
      <c r="G508" s="46">
        <v>0.04</v>
      </c>
    </row>
    <row r="509" spans="2:7" x14ac:dyDescent="0.25">
      <c r="B509" s="1" t="s">
        <v>70</v>
      </c>
      <c r="C509" s="2">
        <v>44479</v>
      </c>
      <c r="D509" s="45">
        <v>2416</v>
      </c>
      <c r="E509" s="1" t="s">
        <v>41</v>
      </c>
      <c r="F509" s="1" t="s">
        <v>87</v>
      </c>
      <c r="G509" s="46">
        <v>0.05</v>
      </c>
    </row>
    <row r="510" spans="2:7" x14ac:dyDescent="0.25">
      <c r="B510" s="1" t="s">
        <v>72</v>
      </c>
      <c r="C510" s="2">
        <v>44304</v>
      </c>
      <c r="D510" s="45">
        <v>19279</v>
      </c>
      <c r="E510" s="1" t="s">
        <v>41</v>
      </c>
      <c r="F510" s="1" t="s">
        <v>87</v>
      </c>
      <c r="G510" s="46">
        <v>0.09</v>
      </c>
    </row>
    <row r="511" spans="2:7" x14ac:dyDescent="0.25">
      <c r="B511" s="1" t="s">
        <v>70</v>
      </c>
      <c r="C511" s="2">
        <v>44762</v>
      </c>
      <c r="D511" s="45">
        <v>19206</v>
      </c>
      <c r="E511" s="1" t="s">
        <v>39</v>
      </c>
      <c r="F511" s="1" t="s">
        <v>87</v>
      </c>
      <c r="G511" s="46">
        <v>0.09</v>
      </c>
    </row>
    <row r="512" spans="2:7" x14ac:dyDescent="0.25">
      <c r="B512" s="1" t="s">
        <v>85</v>
      </c>
      <c r="C512" s="2">
        <v>44119</v>
      </c>
      <c r="D512" s="45">
        <v>17596</v>
      </c>
      <c r="E512" s="1" t="s">
        <v>39</v>
      </c>
      <c r="F512" s="1" t="s">
        <v>87</v>
      </c>
      <c r="G512" s="46">
        <v>0.09</v>
      </c>
    </row>
    <row r="513" spans="2:7" x14ac:dyDescent="0.25">
      <c r="B513" s="1" t="s">
        <v>70</v>
      </c>
      <c r="C513" s="2">
        <v>45490</v>
      </c>
      <c r="D513" s="45">
        <v>15948</v>
      </c>
      <c r="E513" s="1" t="s">
        <v>40</v>
      </c>
      <c r="F513" s="1" t="s">
        <v>87</v>
      </c>
      <c r="G513" s="46">
        <v>0.04</v>
      </c>
    </row>
    <row r="514" spans="2:7" x14ac:dyDescent="0.25">
      <c r="B514" s="1" t="s">
        <v>72</v>
      </c>
      <c r="C514" s="2">
        <v>44886</v>
      </c>
      <c r="D514" s="45">
        <v>4031</v>
      </c>
      <c r="E514" s="1" t="s">
        <v>88</v>
      </c>
      <c r="F514" s="1" t="s">
        <v>87</v>
      </c>
      <c r="G514" s="46">
        <v>7.0000000000000007E-2</v>
      </c>
    </row>
    <row r="515" spans="2:7" x14ac:dyDescent="0.25">
      <c r="B515" s="1" t="s">
        <v>69</v>
      </c>
      <c r="C515" s="2">
        <v>44538</v>
      </c>
      <c r="D515" s="45">
        <v>2028</v>
      </c>
      <c r="E515" s="1" t="s">
        <v>41</v>
      </c>
      <c r="F515" s="1" t="s">
        <v>87</v>
      </c>
      <c r="G515" s="46">
        <v>0.04</v>
      </c>
    </row>
    <row r="516" spans="2:7" x14ac:dyDescent="0.25">
      <c r="B516" s="1" t="s">
        <v>69</v>
      </c>
      <c r="C516" s="2">
        <v>45090</v>
      </c>
      <c r="D516" s="45">
        <v>11417</v>
      </c>
      <c r="E516" s="1" t="s">
        <v>39</v>
      </c>
      <c r="F516" s="1" t="s">
        <v>87</v>
      </c>
      <c r="G516" s="46">
        <v>0.06</v>
      </c>
    </row>
    <row r="517" spans="2:7" x14ac:dyDescent="0.25">
      <c r="B517" s="1" t="s">
        <v>85</v>
      </c>
      <c r="C517" s="2">
        <v>44682</v>
      </c>
      <c r="D517" s="45">
        <v>15604</v>
      </c>
      <c r="E517" s="1" t="s">
        <v>41</v>
      </c>
      <c r="F517" s="1" t="s">
        <v>87</v>
      </c>
      <c r="G517" s="46">
        <v>0.1</v>
      </c>
    </row>
    <row r="518" spans="2:7" x14ac:dyDescent="0.25">
      <c r="B518" s="1" t="s">
        <v>71</v>
      </c>
      <c r="C518" s="2">
        <v>45479</v>
      </c>
      <c r="D518" s="45">
        <v>8897</v>
      </c>
      <c r="E518" s="1" t="s">
        <v>40</v>
      </c>
      <c r="F518" s="1" t="s">
        <v>87</v>
      </c>
      <c r="G518" s="46">
        <v>0.09</v>
      </c>
    </row>
    <row r="519" spans="2:7" x14ac:dyDescent="0.25">
      <c r="B519" s="1" t="s">
        <v>85</v>
      </c>
      <c r="C519" s="2">
        <v>44105</v>
      </c>
      <c r="D519" s="45">
        <v>5002</v>
      </c>
      <c r="E519" s="1" t="s">
        <v>41</v>
      </c>
      <c r="F519" s="1" t="s">
        <v>87</v>
      </c>
      <c r="G519" s="46">
        <v>0</v>
      </c>
    </row>
    <row r="520" spans="2:7" x14ac:dyDescent="0.25">
      <c r="B520" s="1" t="s">
        <v>69</v>
      </c>
      <c r="C520" s="2">
        <v>45056</v>
      </c>
      <c r="D520" s="45">
        <v>2696</v>
      </c>
      <c r="E520" s="1" t="s">
        <v>68</v>
      </c>
      <c r="F520" s="1" t="s">
        <v>87</v>
      </c>
      <c r="G520" s="46">
        <v>0.02</v>
      </c>
    </row>
    <row r="521" spans="2:7" x14ac:dyDescent="0.25">
      <c r="B521" s="1" t="s">
        <v>71</v>
      </c>
      <c r="C521" s="2">
        <v>44756</v>
      </c>
      <c r="D521" s="45">
        <v>7928</v>
      </c>
      <c r="E521" s="1" t="s">
        <v>39</v>
      </c>
      <c r="F521" s="1" t="s">
        <v>87</v>
      </c>
      <c r="G521" s="46">
        <v>0.04</v>
      </c>
    </row>
    <row r="522" spans="2:7" x14ac:dyDescent="0.25">
      <c r="B522" s="1" t="s">
        <v>69</v>
      </c>
      <c r="C522" s="2">
        <v>45360</v>
      </c>
      <c r="D522" s="45">
        <v>10443</v>
      </c>
      <c r="E522" s="1" t="s">
        <v>88</v>
      </c>
      <c r="F522" s="1" t="s">
        <v>87</v>
      </c>
      <c r="G522" s="46">
        <v>0.08</v>
      </c>
    </row>
    <row r="523" spans="2:7" x14ac:dyDescent="0.25">
      <c r="B523" s="1" t="s">
        <v>69</v>
      </c>
      <c r="C523" s="2">
        <v>43942</v>
      </c>
      <c r="D523" s="45">
        <v>5952</v>
      </c>
      <c r="E523" s="1" t="s">
        <v>41</v>
      </c>
      <c r="F523" s="1" t="s">
        <v>87</v>
      </c>
      <c r="G523" s="46">
        <v>0.03</v>
      </c>
    </row>
    <row r="524" spans="2:7" x14ac:dyDescent="0.25">
      <c r="B524" s="1" t="s">
        <v>69</v>
      </c>
      <c r="C524" s="2">
        <v>45435</v>
      </c>
      <c r="D524" s="45">
        <v>17435</v>
      </c>
      <c r="E524" s="1" t="s">
        <v>88</v>
      </c>
      <c r="F524" s="1" t="s">
        <v>87</v>
      </c>
      <c r="G524" s="46">
        <v>0.08</v>
      </c>
    </row>
    <row r="525" spans="2:7" x14ac:dyDescent="0.25">
      <c r="B525" s="1" t="s">
        <v>85</v>
      </c>
      <c r="C525" s="2">
        <v>43870</v>
      </c>
      <c r="D525" s="45">
        <v>19482</v>
      </c>
      <c r="E525" s="1" t="s">
        <v>68</v>
      </c>
      <c r="F525" s="1" t="s">
        <v>87</v>
      </c>
      <c r="G525" s="46">
        <v>0.1</v>
      </c>
    </row>
    <row r="526" spans="2:7" x14ac:dyDescent="0.25">
      <c r="B526" s="1" t="s">
        <v>70</v>
      </c>
      <c r="C526" s="2">
        <v>44413</v>
      </c>
      <c r="D526" s="45">
        <v>11005</v>
      </c>
      <c r="E526" s="1" t="s">
        <v>39</v>
      </c>
      <c r="F526" s="1" t="s">
        <v>87</v>
      </c>
      <c r="G526" s="46">
        <v>0</v>
      </c>
    </row>
    <row r="527" spans="2:7" x14ac:dyDescent="0.25">
      <c r="B527" s="1" t="s">
        <v>72</v>
      </c>
      <c r="C527" s="2">
        <v>44650</v>
      </c>
      <c r="D527" s="45">
        <v>6927</v>
      </c>
      <c r="E527" s="1" t="s">
        <v>39</v>
      </c>
      <c r="F527" s="1" t="s">
        <v>87</v>
      </c>
      <c r="G527" s="46">
        <v>0.08</v>
      </c>
    </row>
    <row r="528" spans="2:7" x14ac:dyDescent="0.25">
      <c r="B528" s="1" t="s">
        <v>69</v>
      </c>
      <c r="C528" s="2">
        <v>44505</v>
      </c>
      <c r="D528" s="45">
        <v>13133</v>
      </c>
      <c r="E528" s="1" t="s">
        <v>88</v>
      </c>
      <c r="F528" s="1" t="s">
        <v>87</v>
      </c>
      <c r="G528" s="46">
        <v>0.01</v>
      </c>
    </row>
    <row r="529" spans="2:7" x14ac:dyDescent="0.25">
      <c r="B529" s="1" t="s">
        <v>70</v>
      </c>
      <c r="C529" s="2">
        <v>44380</v>
      </c>
      <c r="D529" s="45">
        <v>6384</v>
      </c>
      <c r="E529" s="1" t="s">
        <v>39</v>
      </c>
      <c r="F529" s="1" t="s">
        <v>87</v>
      </c>
      <c r="G529" s="46">
        <v>0.06</v>
      </c>
    </row>
    <row r="530" spans="2:7" x14ac:dyDescent="0.25">
      <c r="B530" s="1" t="s">
        <v>69</v>
      </c>
      <c r="C530" s="2">
        <v>45303</v>
      </c>
      <c r="D530" s="45">
        <v>1266</v>
      </c>
      <c r="E530" s="1" t="s">
        <v>88</v>
      </c>
      <c r="F530" s="1" t="s">
        <v>87</v>
      </c>
      <c r="G530" s="46">
        <v>0.05</v>
      </c>
    </row>
    <row r="531" spans="2:7" x14ac:dyDescent="0.25">
      <c r="B531" s="1" t="s">
        <v>72</v>
      </c>
      <c r="C531" s="2">
        <v>44624</v>
      </c>
      <c r="D531" s="45">
        <v>14212</v>
      </c>
      <c r="E531" s="1" t="s">
        <v>39</v>
      </c>
      <c r="F531" s="1" t="s">
        <v>87</v>
      </c>
      <c r="G531" s="46">
        <v>0.03</v>
      </c>
    </row>
    <row r="532" spans="2:7" x14ac:dyDescent="0.25">
      <c r="B532" s="1" t="s">
        <v>72</v>
      </c>
      <c r="C532" s="2">
        <v>44990</v>
      </c>
      <c r="D532" s="45">
        <v>6424</v>
      </c>
      <c r="E532" s="1" t="s">
        <v>41</v>
      </c>
      <c r="F532" s="1" t="s">
        <v>87</v>
      </c>
      <c r="G532" s="46">
        <v>0.08</v>
      </c>
    </row>
    <row r="533" spans="2:7" x14ac:dyDescent="0.25">
      <c r="B533" s="1" t="s">
        <v>71</v>
      </c>
      <c r="C533" s="2">
        <v>45198</v>
      </c>
      <c r="D533" s="45">
        <v>16231</v>
      </c>
      <c r="E533" s="1" t="s">
        <v>40</v>
      </c>
      <c r="F533" s="1" t="s">
        <v>87</v>
      </c>
      <c r="G533" s="46">
        <v>0.05</v>
      </c>
    </row>
    <row r="534" spans="2:7" x14ac:dyDescent="0.25">
      <c r="B534" s="1" t="s">
        <v>69</v>
      </c>
      <c r="C534" s="2">
        <v>44170</v>
      </c>
      <c r="D534" s="45">
        <v>14698</v>
      </c>
      <c r="E534" s="1" t="s">
        <v>88</v>
      </c>
      <c r="F534" s="1" t="s">
        <v>87</v>
      </c>
      <c r="G534" s="46">
        <v>0.02</v>
      </c>
    </row>
    <row r="535" spans="2:7" x14ac:dyDescent="0.25">
      <c r="B535" s="1" t="s">
        <v>72</v>
      </c>
      <c r="C535" s="2">
        <v>45640</v>
      </c>
      <c r="D535" s="45">
        <v>5490</v>
      </c>
      <c r="E535" s="1" t="s">
        <v>68</v>
      </c>
      <c r="F535" s="1" t="s">
        <v>87</v>
      </c>
      <c r="G535" s="46">
        <v>0.09</v>
      </c>
    </row>
    <row r="536" spans="2:7" x14ac:dyDescent="0.25">
      <c r="B536" s="1" t="s">
        <v>85</v>
      </c>
      <c r="C536" s="2">
        <v>44348</v>
      </c>
      <c r="D536" s="45">
        <v>1884</v>
      </c>
      <c r="E536" s="1" t="s">
        <v>39</v>
      </c>
      <c r="F536" s="1" t="s">
        <v>87</v>
      </c>
      <c r="G536" s="46">
        <v>0.04</v>
      </c>
    </row>
    <row r="537" spans="2:7" x14ac:dyDescent="0.25">
      <c r="B537" s="1" t="s">
        <v>71</v>
      </c>
      <c r="C537" s="2">
        <v>44039</v>
      </c>
      <c r="D537" s="45">
        <v>10234</v>
      </c>
      <c r="E537" s="1" t="s">
        <v>41</v>
      </c>
      <c r="F537" s="1" t="s">
        <v>87</v>
      </c>
      <c r="G537" s="46">
        <v>0.04</v>
      </c>
    </row>
    <row r="538" spans="2:7" x14ac:dyDescent="0.25">
      <c r="B538" s="1" t="s">
        <v>69</v>
      </c>
      <c r="C538" s="2">
        <v>45052</v>
      </c>
      <c r="D538" s="45">
        <v>6746</v>
      </c>
      <c r="E538" s="1" t="s">
        <v>40</v>
      </c>
      <c r="F538" s="1" t="s">
        <v>87</v>
      </c>
      <c r="G538" s="46">
        <v>0.02</v>
      </c>
    </row>
    <row r="539" spans="2:7" x14ac:dyDescent="0.25">
      <c r="B539" s="1" t="s">
        <v>85</v>
      </c>
      <c r="C539" s="2">
        <v>44066</v>
      </c>
      <c r="D539" s="45">
        <v>19199</v>
      </c>
      <c r="E539" s="1" t="s">
        <v>68</v>
      </c>
      <c r="F539" s="1" t="s">
        <v>87</v>
      </c>
      <c r="G539" s="46">
        <v>0.05</v>
      </c>
    </row>
    <row r="540" spans="2:7" x14ac:dyDescent="0.25">
      <c r="B540" s="1" t="s">
        <v>70</v>
      </c>
      <c r="C540" s="2">
        <v>44936</v>
      </c>
      <c r="D540" s="45">
        <v>17067</v>
      </c>
      <c r="E540" s="1" t="s">
        <v>40</v>
      </c>
      <c r="F540" s="1" t="s">
        <v>87</v>
      </c>
      <c r="G540" s="46">
        <v>0</v>
      </c>
    </row>
    <row r="541" spans="2:7" x14ac:dyDescent="0.25">
      <c r="B541" s="1" t="s">
        <v>71</v>
      </c>
      <c r="C541" s="2">
        <v>44604</v>
      </c>
      <c r="D541" s="45">
        <v>13524</v>
      </c>
      <c r="E541" s="1" t="s">
        <v>88</v>
      </c>
      <c r="F541" s="1" t="s">
        <v>87</v>
      </c>
      <c r="G541" s="46">
        <v>0.04</v>
      </c>
    </row>
    <row r="542" spans="2:7" x14ac:dyDescent="0.25">
      <c r="B542" s="1" t="s">
        <v>71</v>
      </c>
      <c r="C542" s="2">
        <v>44975</v>
      </c>
      <c r="D542" s="45">
        <v>5534</v>
      </c>
      <c r="E542" s="1" t="s">
        <v>40</v>
      </c>
      <c r="F542" s="1" t="s">
        <v>87</v>
      </c>
      <c r="G542" s="46">
        <v>0.1</v>
      </c>
    </row>
    <row r="543" spans="2:7" x14ac:dyDescent="0.25">
      <c r="B543" s="1" t="s">
        <v>85</v>
      </c>
      <c r="C543" s="2">
        <v>45571</v>
      </c>
      <c r="D543" s="45">
        <v>16792</v>
      </c>
      <c r="E543" s="1" t="s">
        <v>40</v>
      </c>
      <c r="F543" s="1" t="s">
        <v>87</v>
      </c>
      <c r="G543" s="46">
        <v>0.01</v>
      </c>
    </row>
    <row r="544" spans="2:7" x14ac:dyDescent="0.25">
      <c r="B544" s="1" t="s">
        <v>70</v>
      </c>
      <c r="C544" s="2">
        <v>45160</v>
      </c>
      <c r="D544" s="45">
        <v>10283</v>
      </c>
      <c r="E544" s="1" t="s">
        <v>39</v>
      </c>
      <c r="F544" s="1" t="s">
        <v>87</v>
      </c>
      <c r="G544" s="46">
        <v>0.05</v>
      </c>
    </row>
    <row r="545" spans="2:7" x14ac:dyDescent="0.25">
      <c r="B545" s="1" t="s">
        <v>70</v>
      </c>
      <c r="C545" s="2">
        <v>44194</v>
      </c>
      <c r="D545" s="45">
        <v>9635</v>
      </c>
      <c r="E545" s="1" t="s">
        <v>40</v>
      </c>
      <c r="F545" s="1" t="s">
        <v>87</v>
      </c>
      <c r="G545" s="46">
        <v>0.01</v>
      </c>
    </row>
    <row r="546" spans="2:7" x14ac:dyDescent="0.25">
      <c r="B546" s="1" t="s">
        <v>85</v>
      </c>
      <c r="C546" s="2">
        <v>44736</v>
      </c>
      <c r="D546" s="45">
        <v>10764</v>
      </c>
      <c r="E546" s="1" t="s">
        <v>68</v>
      </c>
      <c r="F546" s="1" t="s">
        <v>87</v>
      </c>
      <c r="G546" s="46">
        <v>0.01</v>
      </c>
    </row>
    <row r="547" spans="2:7" x14ac:dyDescent="0.25">
      <c r="B547" s="1" t="s">
        <v>72</v>
      </c>
      <c r="C547" s="2">
        <v>45030</v>
      </c>
      <c r="D547" s="45">
        <v>18954</v>
      </c>
      <c r="E547" s="1" t="s">
        <v>39</v>
      </c>
      <c r="F547" s="1" t="s">
        <v>87</v>
      </c>
      <c r="G547" s="46">
        <v>0.01</v>
      </c>
    </row>
    <row r="548" spans="2:7" x14ac:dyDescent="0.25">
      <c r="B548" s="1" t="s">
        <v>71</v>
      </c>
      <c r="C548" s="2">
        <v>44919</v>
      </c>
      <c r="D548" s="45">
        <v>9558</v>
      </c>
      <c r="E548" s="1" t="s">
        <v>88</v>
      </c>
      <c r="F548" s="1" t="s">
        <v>87</v>
      </c>
      <c r="G548" s="46">
        <v>0.06</v>
      </c>
    </row>
    <row r="549" spans="2:7" x14ac:dyDescent="0.25">
      <c r="B549" s="1" t="s">
        <v>72</v>
      </c>
      <c r="C549" s="2">
        <v>44454</v>
      </c>
      <c r="D549" s="45">
        <v>13327</v>
      </c>
      <c r="E549" s="1" t="s">
        <v>40</v>
      </c>
      <c r="F549" s="1" t="s">
        <v>87</v>
      </c>
      <c r="G549" s="46">
        <v>0.09</v>
      </c>
    </row>
    <row r="550" spans="2:7" x14ac:dyDescent="0.25">
      <c r="B550" s="1" t="s">
        <v>71</v>
      </c>
      <c r="C550" s="2">
        <v>45146</v>
      </c>
      <c r="D550" s="45">
        <v>3161</v>
      </c>
      <c r="E550" s="1" t="s">
        <v>68</v>
      </c>
      <c r="F550" s="1" t="s">
        <v>87</v>
      </c>
      <c r="G550" s="46">
        <v>7.0000000000000007E-2</v>
      </c>
    </row>
    <row r="551" spans="2:7" x14ac:dyDescent="0.25">
      <c r="B551" s="1" t="s">
        <v>69</v>
      </c>
      <c r="C551" s="2">
        <v>44360</v>
      </c>
      <c r="D551" s="45">
        <v>7374</v>
      </c>
      <c r="E551" s="1" t="s">
        <v>39</v>
      </c>
      <c r="F551" s="1" t="s">
        <v>87</v>
      </c>
      <c r="G551" s="46">
        <v>0.1</v>
      </c>
    </row>
    <row r="552" spans="2:7" x14ac:dyDescent="0.25">
      <c r="B552" s="1" t="s">
        <v>70</v>
      </c>
      <c r="C552" s="2">
        <v>44102</v>
      </c>
      <c r="D552" s="45">
        <v>7159</v>
      </c>
      <c r="E552" s="1" t="s">
        <v>88</v>
      </c>
      <c r="F552" s="1" t="s">
        <v>87</v>
      </c>
      <c r="G552" s="46">
        <v>0.09</v>
      </c>
    </row>
    <row r="553" spans="2:7" x14ac:dyDescent="0.25">
      <c r="B553" s="1" t="s">
        <v>70</v>
      </c>
      <c r="C553" s="2">
        <v>45334</v>
      </c>
      <c r="D553" s="45">
        <v>16106</v>
      </c>
      <c r="E553" s="1" t="s">
        <v>68</v>
      </c>
      <c r="F553" s="1" t="s">
        <v>86</v>
      </c>
      <c r="G553" s="46">
        <v>0.02</v>
      </c>
    </row>
    <row r="554" spans="2:7" x14ac:dyDescent="0.25">
      <c r="B554" s="1" t="s">
        <v>71</v>
      </c>
      <c r="C554" s="2">
        <v>44330</v>
      </c>
      <c r="D554" s="45">
        <v>4415</v>
      </c>
      <c r="E554" s="1" t="s">
        <v>40</v>
      </c>
      <c r="F554" s="1" t="s">
        <v>87</v>
      </c>
      <c r="G554" s="46">
        <v>0.08</v>
      </c>
    </row>
    <row r="555" spans="2:7" x14ac:dyDescent="0.25">
      <c r="B555" s="1" t="s">
        <v>70</v>
      </c>
      <c r="C555" s="2">
        <v>44801</v>
      </c>
      <c r="D555" s="45">
        <v>12452</v>
      </c>
      <c r="E555" s="1" t="s">
        <v>68</v>
      </c>
      <c r="F555" s="1" t="s">
        <v>87</v>
      </c>
      <c r="G555" s="46">
        <v>0.06</v>
      </c>
    </row>
    <row r="556" spans="2:7" x14ac:dyDescent="0.25">
      <c r="B556" s="1" t="s">
        <v>72</v>
      </c>
      <c r="C556" s="2">
        <v>44386</v>
      </c>
      <c r="D556" s="45">
        <v>15918</v>
      </c>
      <c r="E556" s="1" t="s">
        <v>88</v>
      </c>
      <c r="F556" s="1" t="s">
        <v>87</v>
      </c>
      <c r="G556" s="46">
        <v>0.02</v>
      </c>
    </row>
    <row r="557" spans="2:7" x14ac:dyDescent="0.25">
      <c r="B557" s="1" t="s">
        <v>71</v>
      </c>
      <c r="C557" s="2">
        <v>44621</v>
      </c>
      <c r="D557" s="45">
        <v>7043</v>
      </c>
      <c r="E557" s="1" t="s">
        <v>39</v>
      </c>
      <c r="F557" s="1" t="s">
        <v>87</v>
      </c>
      <c r="G557" s="46">
        <v>0</v>
      </c>
    </row>
    <row r="558" spans="2:7" x14ac:dyDescent="0.25">
      <c r="B558" s="1" t="s">
        <v>72</v>
      </c>
      <c r="C558" s="2">
        <v>44783</v>
      </c>
      <c r="D558" s="45">
        <v>12507</v>
      </c>
      <c r="E558" s="1" t="s">
        <v>88</v>
      </c>
      <c r="F558" s="1" t="s">
        <v>87</v>
      </c>
      <c r="G558" s="46">
        <v>0.06</v>
      </c>
    </row>
    <row r="559" spans="2:7" x14ac:dyDescent="0.25">
      <c r="B559" s="1" t="s">
        <v>85</v>
      </c>
      <c r="C559" s="2">
        <v>45378</v>
      </c>
      <c r="D559" s="45">
        <v>3891</v>
      </c>
      <c r="E559" s="1" t="s">
        <v>40</v>
      </c>
      <c r="F559" s="1" t="s">
        <v>87</v>
      </c>
      <c r="G559" s="46">
        <v>0.02</v>
      </c>
    </row>
    <row r="560" spans="2:7" x14ac:dyDescent="0.25">
      <c r="B560" s="1" t="s">
        <v>72</v>
      </c>
      <c r="C560" s="2">
        <v>44265</v>
      </c>
      <c r="D560" s="45">
        <v>18610</v>
      </c>
      <c r="E560" s="1" t="s">
        <v>68</v>
      </c>
      <c r="F560" s="1" t="s">
        <v>87</v>
      </c>
      <c r="G560" s="46">
        <v>0.03</v>
      </c>
    </row>
    <row r="561" spans="2:7" x14ac:dyDescent="0.25">
      <c r="B561" s="1" t="s">
        <v>70</v>
      </c>
      <c r="C561" s="2">
        <v>43877</v>
      </c>
      <c r="D561" s="45">
        <v>16055</v>
      </c>
      <c r="E561" s="1" t="s">
        <v>68</v>
      </c>
      <c r="F561" s="1" t="s">
        <v>87</v>
      </c>
      <c r="G561" s="46">
        <v>0.09</v>
      </c>
    </row>
    <row r="562" spans="2:7" x14ac:dyDescent="0.25">
      <c r="B562" s="1" t="s">
        <v>85</v>
      </c>
      <c r="C562" s="2">
        <v>44060</v>
      </c>
      <c r="D562" s="45">
        <v>2395</v>
      </c>
      <c r="E562" s="1" t="s">
        <v>41</v>
      </c>
      <c r="F562" s="1" t="s">
        <v>87</v>
      </c>
      <c r="G562" s="46">
        <v>0</v>
      </c>
    </row>
    <row r="563" spans="2:7" x14ac:dyDescent="0.25">
      <c r="B563" s="1" t="s">
        <v>70</v>
      </c>
      <c r="C563" s="2">
        <v>44874</v>
      </c>
      <c r="D563" s="45">
        <v>16710</v>
      </c>
      <c r="E563" s="1" t="s">
        <v>40</v>
      </c>
      <c r="F563" s="1" t="s">
        <v>87</v>
      </c>
      <c r="G563" s="46">
        <v>7.0000000000000007E-2</v>
      </c>
    </row>
    <row r="564" spans="2:7" x14ac:dyDescent="0.25">
      <c r="B564" s="1" t="s">
        <v>70</v>
      </c>
      <c r="C564" s="2">
        <v>44666</v>
      </c>
      <c r="D564" s="45">
        <v>12300</v>
      </c>
      <c r="E564" s="1" t="s">
        <v>39</v>
      </c>
      <c r="F564" s="1" t="s">
        <v>87</v>
      </c>
      <c r="G564" s="46">
        <v>0.05</v>
      </c>
    </row>
    <row r="565" spans="2:7" x14ac:dyDescent="0.25">
      <c r="B565" s="1" t="s">
        <v>85</v>
      </c>
      <c r="C565" s="2">
        <v>44928</v>
      </c>
      <c r="D565" s="45">
        <v>4091</v>
      </c>
      <c r="E565" s="1" t="s">
        <v>40</v>
      </c>
      <c r="F565" s="1" t="s">
        <v>87</v>
      </c>
      <c r="G565" s="46">
        <v>0</v>
      </c>
    </row>
    <row r="566" spans="2:7" x14ac:dyDescent="0.25">
      <c r="B566" s="1" t="s">
        <v>69</v>
      </c>
      <c r="C566" s="2">
        <v>44647</v>
      </c>
      <c r="D566" s="45">
        <v>19217</v>
      </c>
      <c r="E566" s="1" t="s">
        <v>39</v>
      </c>
      <c r="F566" s="1" t="s">
        <v>87</v>
      </c>
      <c r="G566" s="46">
        <v>0.06</v>
      </c>
    </row>
    <row r="567" spans="2:7" x14ac:dyDescent="0.25">
      <c r="B567" s="1" t="s">
        <v>72</v>
      </c>
      <c r="C567" s="2">
        <v>44081</v>
      </c>
      <c r="D567" s="45">
        <v>17031</v>
      </c>
      <c r="E567" s="1" t="s">
        <v>88</v>
      </c>
      <c r="F567" s="1" t="s">
        <v>87</v>
      </c>
      <c r="G567" s="46">
        <v>0.06</v>
      </c>
    </row>
    <row r="568" spans="2:7" x14ac:dyDescent="0.25">
      <c r="B568" s="1" t="s">
        <v>71</v>
      </c>
      <c r="C568" s="2">
        <v>45607</v>
      </c>
      <c r="D568" s="45">
        <v>13081</v>
      </c>
      <c r="E568" s="1" t="s">
        <v>40</v>
      </c>
      <c r="F568" s="1" t="s">
        <v>87</v>
      </c>
      <c r="G568" s="46">
        <v>0</v>
      </c>
    </row>
    <row r="569" spans="2:7" x14ac:dyDescent="0.25">
      <c r="B569" s="1" t="s">
        <v>85</v>
      </c>
      <c r="C569" s="2">
        <v>43949</v>
      </c>
      <c r="D569" s="45">
        <v>19329</v>
      </c>
      <c r="E569" s="1" t="s">
        <v>88</v>
      </c>
      <c r="F569" s="1" t="s">
        <v>87</v>
      </c>
      <c r="G569" s="46">
        <v>0.02</v>
      </c>
    </row>
    <row r="570" spans="2:7" x14ac:dyDescent="0.25">
      <c r="B570" s="1" t="s">
        <v>72</v>
      </c>
      <c r="C570" s="2">
        <v>44627</v>
      </c>
      <c r="D570" s="45">
        <v>6139</v>
      </c>
      <c r="E570" s="1" t="s">
        <v>40</v>
      </c>
      <c r="F570" s="1" t="s">
        <v>87</v>
      </c>
      <c r="G570" s="46">
        <v>0.08</v>
      </c>
    </row>
    <row r="571" spans="2:7" x14ac:dyDescent="0.25">
      <c r="B571" s="1" t="s">
        <v>72</v>
      </c>
      <c r="C571" s="2">
        <v>44672</v>
      </c>
      <c r="D571" s="45">
        <v>15299</v>
      </c>
      <c r="E571" s="1" t="s">
        <v>68</v>
      </c>
      <c r="F571" s="1" t="s">
        <v>86</v>
      </c>
      <c r="G571" s="46">
        <v>0.08</v>
      </c>
    </row>
    <row r="572" spans="2:7" x14ac:dyDescent="0.25">
      <c r="B572" s="1" t="s">
        <v>72</v>
      </c>
      <c r="C572" s="2">
        <v>45456</v>
      </c>
      <c r="D572" s="45">
        <v>3187</v>
      </c>
      <c r="E572" s="1" t="s">
        <v>68</v>
      </c>
      <c r="F572" s="1" t="s">
        <v>87</v>
      </c>
      <c r="G572" s="46">
        <v>0.08</v>
      </c>
    </row>
    <row r="573" spans="2:7" x14ac:dyDescent="0.25">
      <c r="B573" s="1" t="s">
        <v>69</v>
      </c>
      <c r="C573" s="2">
        <v>45022</v>
      </c>
      <c r="D573" s="45">
        <v>8676</v>
      </c>
      <c r="E573" s="1" t="s">
        <v>68</v>
      </c>
      <c r="F573" s="1" t="s">
        <v>87</v>
      </c>
      <c r="G573" s="46">
        <v>0.02</v>
      </c>
    </row>
    <row r="574" spans="2:7" x14ac:dyDescent="0.25">
      <c r="B574" s="1" t="s">
        <v>71</v>
      </c>
      <c r="C574" s="2">
        <v>45107</v>
      </c>
      <c r="D574" s="45">
        <v>17459</v>
      </c>
      <c r="E574" s="1" t="s">
        <v>88</v>
      </c>
      <c r="F574" s="1" t="s">
        <v>87</v>
      </c>
      <c r="G574" s="46">
        <v>0.09</v>
      </c>
    </row>
    <row r="575" spans="2:7" x14ac:dyDescent="0.25">
      <c r="B575" s="1" t="s">
        <v>71</v>
      </c>
      <c r="C575" s="2">
        <v>43994</v>
      </c>
      <c r="D575" s="45">
        <v>16264</v>
      </c>
      <c r="E575" s="1" t="s">
        <v>39</v>
      </c>
      <c r="F575" s="1" t="s">
        <v>87</v>
      </c>
      <c r="G575" s="46">
        <v>7.0000000000000007E-2</v>
      </c>
    </row>
    <row r="576" spans="2:7" x14ac:dyDescent="0.25">
      <c r="B576" s="1" t="s">
        <v>72</v>
      </c>
      <c r="C576" s="2">
        <v>44588</v>
      </c>
      <c r="D576" s="45">
        <v>6645</v>
      </c>
      <c r="E576" s="1" t="s">
        <v>39</v>
      </c>
      <c r="F576" s="1" t="s">
        <v>87</v>
      </c>
      <c r="G576" s="46">
        <v>0.04</v>
      </c>
    </row>
    <row r="577" spans="2:7" x14ac:dyDescent="0.25">
      <c r="B577" s="1" t="s">
        <v>71</v>
      </c>
      <c r="C577" s="2">
        <v>45245</v>
      </c>
      <c r="D577" s="45">
        <v>16121</v>
      </c>
      <c r="E577" s="1" t="s">
        <v>39</v>
      </c>
      <c r="F577" s="1" t="s">
        <v>87</v>
      </c>
      <c r="G577" s="46">
        <v>0</v>
      </c>
    </row>
    <row r="578" spans="2:7" x14ac:dyDescent="0.25">
      <c r="B578" s="1" t="s">
        <v>70</v>
      </c>
      <c r="C578" s="2">
        <v>44877</v>
      </c>
      <c r="D578" s="45">
        <v>18260</v>
      </c>
      <c r="E578" s="1" t="s">
        <v>40</v>
      </c>
      <c r="F578" s="1" t="s">
        <v>87</v>
      </c>
      <c r="G578" s="46">
        <v>0.01</v>
      </c>
    </row>
    <row r="579" spans="2:7" x14ac:dyDescent="0.25">
      <c r="B579" s="1" t="s">
        <v>85</v>
      </c>
      <c r="C579" s="2">
        <v>45071</v>
      </c>
      <c r="D579" s="45">
        <v>6005</v>
      </c>
      <c r="E579" s="1" t="s">
        <v>39</v>
      </c>
      <c r="F579" s="1" t="s">
        <v>87</v>
      </c>
      <c r="G579" s="46">
        <v>0.05</v>
      </c>
    </row>
    <row r="580" spans="2:7" x14ac:dyDescent="0.25">
      <c r="B580" s="1" t="s">
        <v>69</v>
      </c>
      <c r="C580" s="2">
        <v>44527</v>
      </c>
      <c r="D580" s="45">
        <v>2761</v>
      </c>
      <c r="E580" s="1" t="s">
        <v>39</v>
      </c>
      <c r="F580" s="1" t="s">
        <v>87</v>
      </c>
      <c r="G580" s="46">
        <v>0.02</v>
      </c>
    </row>
    <row r="581" spans="2:7" x14ac:dyDescent="0.25">
      <c r="B581" s="1" t="s">
        <v>72</v>
      </c>
      <c r="C581" s="2">
        <v>45610</v>
      </c>
      <c r="D581" s="45">
        <v>9348</v>
      </c>
      <c r="E581" s="1" t="s">
        <v>39</v>
      </c>
      <c r="F581" s="1" t="s">
        <v>87</v>
      </c>
      <c r="G581" s="46">
        <v>0.03</v>
      </c>
    </row>
    <row r="582" spans="2:7" x14ac:dyDescent="0.25">
      <c r="B582" s="1" t="s">
        <v>71</v>
      </c>
      <c r="C582" s="2">
        <v>45171</v>
      </c>
      <c r="D582" s="45">
        <v>12143</v>
      </c>
      <c r="E582" s="1" t="s">
        <v>39</v>
      </c>
      <c r="F582" s="1" t="s">
        <v>87</v>
      </c>
      <c r="G582" s="46">
        <v>7.0000000000000007E-2</v>
      </c>
    </row>
    <row r="583" spans="2:7" x14ac:dyDescent="0.25">
      <c r="B583" s="1" t="s">
        <v>71</v>
      </c>
      <c r="C583" s="2">
        <v>44140</v>
      </c>
      <c r="D583" s="45">
        <v>16273</v>
      </c>
      <c r="E583" s="1" t="s">
        <v>68</v>
      </c>
      <c r="F583" s="1" t="s">
        <v>87</v>
      </c>
      <c r="G583" s="46">
        <v>0.01</v>
      </c>
    </row>
    <row r="584" spans="2:7" x14ac:dyDescent="0.25">
      <c r="B584" s="1" t="s">
        <v>69</v>
      </c>
      <c r="C584" s="2">
        <v>45171</v>
      </c>
      <c r="D584" s="45">
        <v>11719</v>
      </c>
      <c r="E584" s="1" t="s">
        <v>68</v>
      </c>
      <c r="F584" s="1" t="s">
        <v>87</v>
      </c>
      <c r="G584" s="46">
        <v>7.0000000000000007E-2</v>
      </c>
    </row>
    <row r="585" spans="2:7" x14ac:dyDescent="0.25">
      <c r="B585" s="1" t="s">
        <v>69</v>
      </c>
      <c r="C585" s="2">
        <v>44700</v>
      </c>
      <c r="D585" s="45">
        <v>19771</v>
      </c>
      <c r="E585" s="1" t="s">
        <v>40</v>
      </c>
      <c r="F585" s="1" t="s">
        <v>87</v>
      </c>
      <c r="G585" s="46">
        <v>0.09</v>
      </c>
    </row>
    <row r="586" spans="2:7" x14ac:dyDescent="0.25">
      <c r="B586" s="1" t="s">
        <v>70</v>
      </c>
      <c r="C586" s="2">
        <v>44041</v>
      </c>
      <c r="D586" s="45">
        <v>4331</v>
      </c>
      <c r="E586" s="1" t="s">
        <v>41</v>
      </c>
      <c r="F586" s="1" t="s">
        <v>87</v>
      </c>
      <c r="G586" s="46">
        <v>7.0000000000000007E-2</v>
      </c>
    </row>
    <row r="587" spans="2:7" x14ac:dyDescent="0.25">
      <c r="B587" s="1" t="s">
        <v>70</v>
      </c>
      <c r="C587" s="2">
        <v>45594</v>
      </c>
      <c r="D587" s="45">
        <v>10901</v>
      </c>
      <c r="E587" s="1" t="s">
        <v>68</v>
      </c>
      <c r="F587" s="1" t="s">
        <v>87</v>
      </c>
      <c r="G587" s="46">
        <v>0.01</v>
      </c>
    </row>
    <row r="588" spans="2:7" x14ac:dyDescent="0.25">
      <c r="B588" s="1" t="s">
        <v>70</v>
      </c>
      <c r="C588" s="2">
        <v>44483</v>
      </c>
      <c r="D588" s="45">
        <v>17530</v>
      </c>
      <c r="E588" s="1" t="s">
        <v>88</v>
      </c>
      <c r="F588" s="1" t="s">
        <v>87</v>
      </c>
      <c r="G588" s="46">
        <v>0.01</v>
      </c>
    </row>
    <row r="589" spans="2:7" x14ac:dyDescent="0.25">
      <c r="B589" s="1" t="s">
        <v>72</v>
      </c>
      <c r="C589" s="2">
        <v>45369</v>
      </c>
      <c r="D589" s="45">
        <v>3781</v>
      </c>
      <c r="E589" s="1" t="s">
        <v>88</v>
      </c>
      <c r="F589" s="1" t="s">
        <v>87</v>
      </c>
      <c r="G589" s="46">
        <v>0.03</v>
      </c>
    </row>
    <row r="590" spans="2:7" x14ac:dyDescent="0.25">
      <c r="B590" s="1" t="s">
        <v>70</v>
      </c>
      <c r="C590" s="2">
        <v>44482</v>
      </c>
      <c r="D590" s="45">
        <v>3926</v>
      </c>
      <c r="E590" s="1" t="s">
        <v>88</v>
      </c>
      <c r="F590" s="1" t="s">
        <v>87</v>
      </c>
      <c r="G590" s="46">
        <v>0.03</v>
      </c>
    </row>
    <row r="591" spans="2:7" x14ac:dyDescent="0.25">
      <c r="B591" s="1" t="s">
        <v>70</v>
      </c>
      <c r="C591" s="2">
        <v>45130</v>
      </c>
      <c r="D591" s="45">
        <v>1106</v>
      </c>
      <c r="E591" s="1" t="s">
        <v>40</v>
      </c>
      <c r="F591" s="1" t="s">
        <v>87</v>
      </c>
      <c r="G591" s="46">
        <v>7.0000000000000007E-2</v>
      </c>
    </row>
    <row r="592" spans="2:7" x14ac:dyDescent="0.25">
      <c r="B592" s="1" t="s">
        <v>71</v>
      </c>
      <c r="C592" s="2">
        <v>45491</v>
      </c>
      <c r="D592" s="45">
        <v>7385</v>
      </c>
      <c r="E592" s="1" t="s">
        <v>40</v>
      </c>
      <c r="F592" s="1" t="s">
        <v>87</v>
      </c>
      <c r="G592" s="46">
        <v>0.06</v>
      </c>
    </row>
    <row r="593" spans="2:7" x14ac:dyDescent="0.25">
      <c r="B593" s="1" t="s">
        <v>72</v>
      </c>
      <c r="C593" s="2">
        <v>45550</v>
      </c>
      <c r="D593" s="45">
        <v>10460</v>
      </c>
      <c r="E593" s="1" t="s">
        <v>88</v>
      </c>
      <c r="F593" s="1" t="s">
        <v>87</v>
      </c>
      <c r="G593" s="46">
        <v>7.0000000000000007E-2</v>
      </c>
    </row>
    <row r="594" spans="2:7" x14ac:dyDescent="0.25">
      <c r="B594" s="1" t="s">
        <v>69</v>
      </c>
      <c r="C594" s="2">
        <v>44968</v>
      </c>
      <c r="D594" s="45">
        <v>3584</v>
      </c>
      <c r="E594" s="1" t="s">
        <v>39</v>
      </c>
      <c r="F594" s="1" t="s">
        <v>87</v>
      </c>
      <c r="G594" s="46">
        <v>0.08</v>
      </c>
    </row>
    <row r="595" spans="2:7" x14ac:dyDescent="0.25">
      <c r="B595" s="1" t="s">
        <v>69</v>
      </c>
      <c r="C595" s="2">
        <v>43871</v>
      </c>
      <c r="D595" s="45">
        <v>10530</v>
      </c>
      <c r="E595" s="1" t="s">
        <v>40</v>
      </c>
      <c r="F595" s="1" t="s">
        <v>87</v>
      </c>
      <c r="G595" s="46">
        <v>0.01</v>
      </c>
    </row>
    <row r="596" spans="2:7" x14ac:dyDescent="0.25">
      <c r="B596" s="1" t="s">
        <v>71</v>
      </c>
      <c r="C596" s="2">
        <v>43912</v>
      </c>
      <c r="D596" s="45">
        <v>5114</v>
      </c>
      <c r="E596" s="1" t="s">
        <v>41</v>
      </c>
      <c r="F596" s="1" t="s">
        <v>87</v>
      </c>
      <c r="G596" s="46">
        <v>0.01</v>
      </c>
    </row>
    <row r="597" spans="2:7" x14ac:dyDescent="0.25">
      <c r="B597" s="1" t="s">
        <v>85</v>
      </c>
      <c r="C597" s="2">
        <v>45539</v>
      </c>
      <c r="D597" s="45">
        <v>7173</v>
      </c>
      <c r="E597" s="1" t="s">
        <v>88</v>
      </c>
      <c r="F597" s="1" t="s">
        <v>87</v>
      </c>
      <c r="G597" s="46">
        <v>0.1</v>
      </c>
    </row>
    <row r="598" spans="2:7" x14ac:dyDescent="0.25">
      <c r="B598" s="1" t="s">
        <v>85</v>
      </c>
      <c r="C598" s="2">
        <v>45546</v>
      </c>
      <c r="D598" s="45">
        <v>8387</v>
      </c>
      <c r="E598" s="1" t="s">
        <v>39</v>
      </c>
      <c r="F598" s="1" t="s">
        <v>87</v>
      </c>
      <c r="G598" s="46">
        <v>0.08</v>
      </c>
    </row>
    <row r="599" spans="2:7" x14ac:dyDescent="0.25">
      <c r="B599" s="1" t="s">
        <v>72</v>
      </c>
      <c r="C599" s="2">
        <v>44573</v>
      </c>
      <c r="D599" s="45">
        <v>3568</v>
      </c>
      <c r="E599" s="1" t="s">
        <v>41</v>
      </c>
      <c r="F599" s="1" t="s">
        <v>87</v>
      </c>
      <c r="G599" s="46">
        <v>0.06</v>
      </c>
    </row>
    <row r="600" spans="2:7" x14ac:dyDescent="0.25">
      <c r="B600" s="1" t="s">
        <v>71</v>
      </c>
      <c r="C600" s="2">
        <v>45448</v>
      </c>
      <c r="D600" s="45">
        <v>4826</v>
      </c>
      <c r="E600" s="1" t="s">
        <v>88</v>
      </c>
      <c r="F600" s="1" t="s">
        <v>87</v>
      </c>
      <c r="G600" s="46">
        <v>0.08</v>
      </c>
    </row>
    <row r="601" spans="2:7" x14ac:dyDescent="0.25">
      <c r="B601" s="1" t="s">
        <v>85</v>
      </c>
      <c r="C601" s="2">
        <v>44116</v>
      </c>
      <c r="D601" s="45">
        <v>13586</v>
      </c>
      <c r="E601" s="1" t="s">
        <v>40</v>
      </c>
      <c r="F601" s="1" t="s">
        <v>87</v>
      </c>
      <c r="G601" s="46">
        <v>0.02</v>
      </c>
    </row>
    <row r="602" spans="2:7" x14ac:dyDescent="0.25">
      <c r="B602" s="1" t="s">
        <v>72</v>
      </c>
      <c r="C602" s="2">
        <v>44668</v>
      </c>
      <c r="D602" s="45">
        <v>14175</v>
      </c>
      <c r="E602" s="1" t="s">
        <v>39</v>
      </c>
      <c r="F602" s="1" t="s">
        <v>87</v>
      </c>
      <c r="G602" s="46">
        <v>0.05</v>
      </c>
    </row>
    <row r="603" spans="2:7" x14ac:dyDescent="0.25">
      <c r="B603" s="1" t="s">
        <v>85</v>
      </c>
      <c r="C603" s="2">
        <v>45411</v>
      </c>
      <c r="D603" s="45">
        <v>4372</v>
      </c>
      <c r="E603" s="1" t="s">
        <v>68</v>
      </c>
      <c r="F603" s="1" t="s">
        <v>87</v>
      </c>
      <c r="G603" s="46">
        <v>0</v>
      </c>
    </row>
    <row r="604" spans="2:7" x14ac:dyDescent="0.25">
      <c r="B604" s="1" t="s">
        <v>70</v>
      </c>
      <c r="C604" s="2">
        <v>44484</v>
      </c>
      <c r="D604" s="45">
        <v>3274</v>
      </c>
      <c r="E604" s="1" t="s">
        <v>88</v>
      </c>
      <c r="F604" s="1" t="s">
        <v>87</v>
      </c>
      <c r="G604" s="46">
        <v>0.02</v>
      </c>
    </row>
    <row r="605" spans="2:7" x14ac:dyDescent="0.25">
      <c r="B605" s="1" t="s">
        <v>72</v>
      </c>
      <c r="C605" s="2">
        <v>44385</v>
      </c>
      <c r="D605" s="45">
        <v>2994</v>
      </c>
      <c r="E605" s="1" t="s">
        <v>68</v>
      </c>
      <c r="F605" s="1" t="s">
        <v>87</v>
      </c>
      <c r="G605" s="46">
        <v>0.1</v>
      </c>
    </row>
    <row r="606" spans="2:7" x14ac:dyDescent="0.25">
      <c r="B606" s="1" t="s">
        <v>72</v>
      </c>
      <c r="C606" s="2">
        <v>44143</v>
      </c>
      <c r="D606" s="45">
        <v>4882</v>
      </c>
      <c r="E606" s="1" t="s">
        <v>41</v>
      </c>
      <c r="F606" s="1" t="s">
        <v>87</v>
      </c>
      <c r="G606" s="46">
        <v>7.0000000000000007E-2</v>
      </c>
    </row>
    <row r="607" spans="2:7" x14ac:dyDescent="0.25">
      <c r="B607" s="1" t="s">
        <v>72</v>
      </c>
      <c r="C607" s="2">
        <v>45628</v>
      </c>
      <c r="D607" s="45">
        <v>7829</v>
      </c>
      <c r="E607" s="1" t="s">
        <v>40</v>
      </c>
      <c r="F607" s="1" t="s">
        <v>87</v>
      </c>
      <c r="G607" s="46">
        <v>0.05</v>
      </c>
    </row>
    <row r="608" spans="2:7" x14ac:dyDescent="0.25">
      <c r="B608" s="1" t="s">
        <v>85</v>
      </c>
      <c r="C608" s="2">
        <v>45108</v>
      </c>
      <c r="D608" s="45">
        <v>15892</v>
      </c>
      <c r="E608" s="1" t="s">
        <v>39</v>
      </c>
      <c r="F608" s="1" t="s">
        <v>87</v>
      </c>
      <c r="G608" s="46">
        <v>0.05</v>
      </c>
    </row>
    <row r="609" spans="2:7" x14ac:dyDescent="0.25">
      <c r="B609" s="1" t="s">
        <v>85</v>
      </c>
      <c r="C609" s="2">
        <v>45417</v>
      </c>
      <c r="D609" s="45">
        <v>5056</v>
      </c>
      <c r="E609" s="1" t="s">
        <v>40</v>
      </c>
      <c r="F609" s="1" t="s">
        <v>87</v>
      </c>
      <c r="G609" s="46">
        <v>0</v>
      </c>
    </row>
    <row r="610" spans="2:7" x14ac:dyDescent="0.25">
      <c r="B610" s="1" t="s">
        <v>85</v>
      </c>
      <c r="C610" s="2">
        <v>45456</v>
      </c>
      <c r="D610" s="45">
        <v>7288</v>
      </c>
      <c r="E610" s="1" t="s">
        <v>39</v>
      </c>
      <c r="F610" s="1" t="s">
        <v>87</v>
      </c>
      <c r="G610" s="46">
        <v>0.06</v>
      </c>
    </row>
    <row r="611" spans="2:7" x14ac:dyDescent="0.25">
      <c r="B611" s="1" t="s">
        <v>70</v>
      </c>
      <c r="C611" s="2">
        <v>43908</v>
      </c>
      <c r="D611" s="45">
        <v>17856</v>
      </c>
      <c r="E611" s="1" t="s">
        <v>41</v>
      </c>
      <c r="F611" s="1" t="s">
        <v>87</v>
      </c>
      <c r="G611" s="46">
        <v>0.05</v>
      </c>
    </row>
    <row r="612" spans="2:7" x14ac:dyDescent="0.25">
      <c r="B612" s="1" t="s">
        <v>70</v>
      </c>
      <c r="C612" s="2">
        <v>44502</v>
      </c>
      <c r="D612" s="45">
        <v>15292</v>
      </c>
      <c r="E612" s="1" t="s">
        <v>39</v>
      </c>
      <c r="F612" s="1" t="s">
        <v>87</v>
      </c>
      <c r="G612" s="46">
        <v>0.06</v>
      </c>
    </row>
    <row r="613" spans="2:7" x14ac:dyDescent="0.25">
      <c r="B613" s="1" t="s">
        <v>72</v>
      </c>
      <c r="C613" s="2">
        <v>44823</v>
      </c>
      <c r="D613" s="45">
        <v>14758</v>
      </c>
      <c r="E613" s="1" t="s">
        <v>88</v>
      </c>
      <c r="F613" s="1" t="s">
        <v>87</v>
      </c>
      <c r="G613" s="46">
        <v>0.08</v>
      </c>
    </row>
    <row r="614" spans="2:7" x14ac:dyDescent="0.25">
      <c r="B614" s="1" t="s">
        <v>71</v>
      </c>
      <c r="C614" s="2">
        <v>44973</v>
      </c>
      <c r="D614" s="45">
        <v>4555</v>
      </c>
      <c r="E614" s="1" t="s">
        <v>68</v>
      </c>
      <c r="F614" s="1" t="s">
        <v>87</v>
      </c>
      <c r="G614" s="46">
        <v>0.02</v>
      </c>
    </row>
    <row r="615" spans="2:7" x14ac:dyDescent="0.25">
      <c r="B615" s="1" t="s">
        <v>70</v>
      </c>
      <c r="C615" s="2">
        <v>45105</v>
      </c>
      <c r="D615" s="45">
        <v>5918</v>
      </c>
      <c r="E615" s="1" t="s">
        <v>41</v>
      </c>
      <c r="F615" s="1" t="s">
        <v>87</v>
      </c>
      <c r="G615" s="46">
        <v>0.1</v>
      </c>
    </row>
    <row r="616" spans="2:7" x14ac:dyDescent="0.25">
      <c r="B616" s="1" t="s">
        <v>85</v>
      </c>
      <c r="C616" s="2">
        <v>44891</v>
      </c>
      <c r="D616" s="45">
        <v>19837</v>
      </c>
      <c r="E616" s="1" t="s">
        <v>41</v>
      </c>
      <c r="F616" s="1" t="s">
        <v>87</v>
      </c>
      <c r="G616" s="46">
        <v>0.08</v>
      </c>
    </row>
    <row r="617" spans="2:7" x14ac:dyDescent="0.25">
      <c r="B617" s="1" t="s">
        <v>69</v>
      </c>
      <c r="C617" s="2">
        <v>44272</v>
      </c>
      <c r="D617" s="45">
        <v>10814</v>
      </c>
      <c r="E617" s="1" t="s">
        <v>88</v>
      </c>
      <c r="F617" s="1" t="s">
        <v>87</v>
      </c>
      <c r="G617" s="46">
        <v>0.03</v>
      </c>
    </row>
    <row r="618" spans="2:7" x14ac:dyDescent="0.25">
      <c r="B618" s="1" t="s">
        <v>71</v>
      </c>
      <c r="C618" s="2">
        <v>43977</v>
      </c>
      <c r="D618" s="45">
        <v>7188</v>
      </c>
      <c r="E618" s="1" t="s">
        <v>39</v>
      </c>
      <c r="F618" s="1" t="s">
        <v>87</v>
      </c>
      <c r="G618" s="46">
        <v>7.0000000000000007E-2</v>
      </c>
    </row>
    <row r="619" spans="2:7" x14ac:dyDescent="0.25">
      <c r="B619" s="1" t="s">
        <v>71</v>
      </c>
      <c r="C619" s="2">
        <v>45540</v>
      </c>
      <c r="D619" s="45">
        <v>8346</v>
      </c>
      <c r="E619" s="1" t="s">
        <v>40</v>
      </c>
      <c r="F619" s="1" t="s">
        <v>87</v>
      </c>
      <c r="G619" s="46">
        <v>0</v>
      </c>
    </row>
    <row r="620" spans="2:7" x14ac:dyDescent="0.25">
      <c r="B620" s="1" t="s">
        <v>71</v>
      </c>
      <c r="C620" s="2">
        <v>45347</v>
      </c>
      <c r="D620" s="45">
        <v>1586</v>
      </c>
      <c r="E620" s="1" t="s">
        <v>88</v>
      </c>
      <c r="F620" s="1" t="s">
        <v>87</v>
      </c>
      <c r="G620" s="46">
        <v>0</v>
      </c>
    </row>
    <row r="621" spans="2:7" x14ac:dyDescent="0.25">
      <c r="B621" s="1" t="s">
        <v>70</v>
      </c>
      <c r="C621" s="2">
        <v>45080</v>
      </c>
      <c r="D621" s="45">
        <v>2228</v>
      </c>
      <c r="E621" s="1" t="s">
        <v>41</v>
      </c>
      <c r="F621" s="1" t="s">
        <v>87</v>
      </c>
      <c r="G621" s="46">
        <v>0.05</v>
      </c>
    </row>
    <row r="622" spans="2:7" x14ac:dyDescent="0.25">
      <c r="B622" s="1" t="s">
        <v>70</v>
      </c>
      <c r="C622" s="2">
        <v>44151</v>
      </c>
      <c r="D622" s="45">
        <v>9566</v>
      </c>
      <c r="E622" s="1" t="s">
        <v>88</v>
      </c>
      <c r="F622" s="1" t="s">
        <v>87</v>
      </c>
      <c r="G622" s="46">
        <v>0.01</v>
      </c>
    </row>
    <row r="623" spans="2:7" x14ac:dyDescent="0.25">
      <c r="B623" s="1" t="s">
        <v>72</v>
      </c>
      <c r="C623" s="2">
        <v>45004</v>
      </c>
      <c r="D623" s="45">
        <v>17367</v>
      </c>
      <c r="E623" s="1" t="s">
        <v>88</v>
      </c>
      <c r="F623" s="1" t="s">
        <v>87</v>
      </c>
      <c r="G623" s="46">
        <v>0.05</v>
      </c>
    </row>
    <row r="624" spans="2:7" x14ac:dyDescent="0.25">
      <c r="B624" s="1" t="s">
        <v>70</v>
      </c>
      <c r="C624" s="2">
        <v>45401</v>
      </c>
      <c r="D624" s="45">
        <v>7085</v>
      </c>
      <c r="E624" s="1" t="s">
        <v>41</v>
      </c>
      <c r="F624" s="1" t="s">
        <v>87</v>
      </c>
      <c r="G624" s="46">
        <v>0.09</v>
      </c>
    </row>
    <row r="625" spans="2:7" x14ac:dyDescent="0.25">
      <c r="B625" s="1" t="s">
        <v>72</v>
      </c>
      <c r="C625" s="2">
        <v>44764</v>
      </c>
      <c r="D625" s="45">
        <v>16490</v>
      </c>
      <c r="E625" s="1" t="s">
        <v>41</v>
      </c>
      <c r="F625" s="1" t="s">
        <v>87</v>
      </c>
      <c r="G625" s="46">
        <v>0.1</v>
      </c>
    </row>
    <row r="626" spans="2:7" x14ac:dyDescent="0.25">
      <c r="B626" s="1" t="s">
        <v>85</v>
      </c>
      <c r="C626" s="2">
        <v>44475</v>
      </c>
      <c r="D626" s="45">
        <v>18103</v>
      </c>
      <c r="E626" s="1" t="s">
        <v>40</v>
      </c>
      <c r="F626" s="1" t="s">
        <v>87</v>
      </c>
      <c r="G626" s="46">
        <v>0.08</v>
      </c>
    </row>
    <row r="627" spans="2:7" x14ac:dyDescent="0.25">
      <c r="B627" s="1" t="s">
        <v>72</v>
      </c>
      <c r="C627" s="2">
        <v>44949</v>
      </c>
      <c r="D627" s="45">
        <v>5099</v>
      </c>
      <c r="E627" s="1" t="s">
        <v>88</v>
      </c>
      <c r="F627" s="1" t="s">
        <v>87</v>
      </c>
      <c r="G627" s="46">
        <v>0.03</v>
      </c>
    </row>
    <row r="628" spans="2:7" x14ac:dyDescent="0.25">
      <c r="B628" s="1" t="s">
        <v>71</v>
      </c>
      <c r="C628" s="2">
        <v>45097</v>
      </c>
      <c r="D628" s="45">
        <v>4627</v>
      </c>
      <c r="E628" s="1" t="s">
        <v>39</v>
      </c>
      <c r="F628" s="1" t="s">
        <v>87</v>
      </c>
      <c r="G628" s="46">
        <v>0.08</v>
      </c>
    </row>
    <row r="629" spans="2:7" x14ac:dyDescent="0.25">
      <c r="B629" s="1" t="s">
        <v>69</v>
      </c>
      <c r="C629" s="2">
        <v>44877</v>
      </c>
      <c r="D629" s="45">
        <v>18277</v>
      </c>
      <c r="E629" s="1" t="s">
        <v>68</v>
      </c>
      <c r="F629" s="1" t="s">
        <v>87</v>
      </c>
      <c r="G629" s="46">
        <v>0.1</v>
      </c>
    </row>
    <row r="630" spans="2:7" x14ac:dyDescent="0.25">
      <c r="B630" s="1" t="s">
        <v>71</v>
      </c>
      <c r="C630" s="2">
        <v>44031</v>
      </c>
      <c r="D630" s="45">
        <v>11456</v>
      </c>
      <c r="E630" s="1" t="s">
        <v>40</v>
      </c>
      <c r="F630" s="1" t="s">
        <v>87</v>
      </c>
      <c r="G630" s="46">
        <v>0.08</v>
      </c>
    </row>
    <row r="631" spans="2:7" x14ac:dyDescent="0.25">
      <c r="B631" s="1" t="s">
        <v>85</v>
      </c>
      <c r="C631" s="2">
        <v>45551</v>
      </c>
      <c r="D631" s="45">
        <v>7410</v>
      </c>
      <c r="E631" s="1" t="s">
        <v>41</v>
      </c>
      <c r="F631" s="1" t="s">
        <v>87</v>
      </c>
      <c r="G631" s="46">
        <v>0.02</v>
      </c>
    </row>
    <row r="632" spans="2:7" x14ac:dyDescent="0.25">
      <c r="B632" s="1" t="s">
        <v>71</v>
      </c>
      <c r="C632" s="2">
        <v>45494</v>
      </c>
      <c r="D632" s="45">
        <v>16645</v>
      </c>
      <c r="E632" s="1" t="s">
        <v>68</v>
      </c>
      <c r="F632" s="1" t="s">
        <v>87</v>
      </c>
      <c r="G632" s="46">
        <v>0.01</v>
      </c>
    </row>
    <row r="633" spans="2:7" x14ac:dyDescent="0.25">
      <c r="B633" s="1" t="s">
        <v>85</v>
      </c>
      <c r="C633" s="2">
        <v>45066</v>
      </c>
      <c r="D633" s="45">
        <v>1155</v>
      </c>
      <c r="E633" s="1" t="s">
        <v>68</v>
      </c>
      <c r="F633" s="1" t="s">
        <v>87</v>
      </c>
      <c r="G633" s="46">
        <v>0.08</v>
      </c>
    </row>
    <row r="634" spans="2:7" x14ac:dyDescent="0.25">
      <c r="B634" s="1" t="s">
        <v>71</v>
      </c>
      <c r="C634" s="2">
        <v>44226</v>
      </c>
      <c r="D634" s="45">
        <v>10176</v>
      </c>
      <c r="E634" s="1" t="s">
        <v>40</v>
      </c>
      <c r="F634" s="1" t="s">
        <v>87</v>
      </c>
      <c r="G634" s="46">
        <v>0.05</v>
      </c>
    </row>
    <row r="635" spans="2:7" x14ac:dyDescent="0.25">
      <c r="B635" s="1" t="s">
        <v>85</v>
      </c>
      <c r="C635" s="2">
        <v>44600</v>
      </c>
      <c r="D635" s="45">
        <v>3231</v>
      </c>
      <c r="E635" s="1" t="s">
        <v>40</v>
      </c>
      <c r="F635" s="1" t="s">
        <v>87</v>
      </c>
      <c r="G635" s="46">
        <v>0.08</v>
      </c>
    </row>
    <row r="636" spans="2:7" x14ac:dyDescent="0.25">
      <c r="B636" s="1" t="s">
        <v>72</v>
      </c>
      <c r="C636" s="2">
        <v>45572</v>
      </c>
      <c r="D636" s="45">
        <v>19979</v>
      </c>
      <c r="E636" s="1" t="s">
        <v>41</v>
      </c>
      <c r="F636" s="1" t="s">
        <v>87</v>
      </c>
      <c r="G636" s="46">
        <v>0.1</v>
      </c>
    </row>
    <row r="637" spans="2:7" x14ac:dyDescent="0.25">
      <c r="B637" s="1" t="s">
        <v>70</v>
      </c>
      <c r="C637" s="2">
        <v>44067</v>
      </c>
      <c r="D637" s="45">
        <v>18270</v>
      </c>
      <c r="E637" s="1" t="s">
        <v>40</v>
      </c>
      <c r="F637" s="1" t="s">
        <v>87</v>
      </c>
      <c r="G637" s="46">
        <v>0.05</v>
      </c>
    </row>
    <row r="638" spans="2:7" x14ac:dyDescent="0.25">
      <c r="B638" s="1" t="s">
        <v>85</v>
      </c>
      <c r="C638" s="2">
        <v>45652</v>
      </c>
      <c r="D638" s="45">
        <v>6694</v>
      </c>
      <c r="E638" s="1" t="s">
        <v>40</v>
      </c>
      <c r="F638" s="1" t="s">
        <v>87</v>
      </c>
      <c r="G638" s="46">
        <v>0.05</v>
      </c>
    </row>
    <row r="639" spans="2:7" x14ac:dyDescent="0.25">
      <c r="B639" s="1" t="s">
        <v>71</v>
      </c>
      <c r="C639" s="2">
        <v>44031</v>
      </c>
      <c r="D639" s="45">
        <v>12292</v>
      </c>
      <c r="E639" s="1" t="s">
        <v>39</v>
      </c>
      <c r="F639" s="1" t="s">
        <v>86</v>
      </c>
      <c r="G639" s="46">
        <v>0.03</v>
      </c>
    </row>
    <row r="640" spans="2:7" x14ac:dyDescent="0.25">
      <c r="B640" s="1" t="s">
        <v>69</v>
      </c>
      <c r="C640" s="2">
        <v>45378</v>
      </c>
      <c r="D640" s="45">
        <v>13232</v>
      </c>
      <c r="E640" s="1" t="s">
        <v>41</v>
      </c>
      <c r="F640" s="1" t="s">
        <v>87</v>
      </c>
      <c r="G640" s="46">
        <v>7.0000000000000007E-2</v>
      </c>
    </row>
    <row r="641" spans="2:7" x14ac:dyDescent="0.25">
      <c r="B641" s="1" t="s">
        <v>85</v>
      </c>
      <c r="C641" s="2">
        <v>45383</v>
      </c>
      <c r="D641" s="45">
        <v>19407</v>
      </c>
      <c r="E641" s="1" t="s">
        <v>40</v>
      </c>
      <c r="F641" s="1" t="s">
        <v>87</v>
      </c>
      <c r="G641" s="46">
        <v>0.03</v>
      </c>
    </row>
    <row r="642" spans="2:7" x14ac:dyDescent="0.25">
      <c r="B642" s="1" t="s">
        <v>70</v>
      </c>
      <c r="C642" s="2">
        <v>45023</v>
      </c>
      <c r="D642" s="45">
        <v>5849</v>
      </c>
      <c r="E642" s="1" t="s">
        <v>40</v>
      </c>
      <c r="F642" s="1" t="s">
        <v>87</v>
      </c>
      <c r="G642" s="46">
        <v>0.06</v>
      </c>
    </row>
    <row r="643" spans="2:7" x14ac:dyDescent="0.25">
      <c r="B643" s="1" t="s">
        <v>69</v>
      </c>
      <c r="C643" s="2">
        <v>44622</v>
      </c>
      <c r="D643" s="45">
        <v>2086</v>
      </c>
      <c r="E643" s="1" t="s">
        <v>88</v>
      </c>
      <c r="F643" s="1" t="s">
        <v>87</v>
      </c>
      <c r="G643" s="46">
        <v>0.02</v>
      </c>
    </row>
    <row r="644" spans="2:7" x14ac:dyDescent="0.25">
      <c r="B644" s="1" t="s">
        <v>72</v>
      </c>
      <c r="C644" s="2">
        <v>44954</v>
      </c>
      <c r="D644" s="45">
        <v>1011</v>
      </c>
      <c r="E644" s="1" t="s">
        <v>88</v>
      </c>
      <c r="F644" s="1" t="s">
        <v>87</v>
      </c>
      <c r="G644" s="46">
        <v>0.05</v>
      </c>
    </row>
    <row r="645" spans="2:7" x14ac:dyDescent="0.25">
      <c r="B645" s="1" t="s">
        <v>85</v>
      </c>
      <c r="C645" s="2">
        <v>44640</v>
      </c>
      <c r="D645" s="45">
        <v>18155</v>
      </c>
      <c r="E645" s="1" t="s">
        <v>41</v>
      </c>
      <c r="F645" s="1" t="s">
        <v>87</v>
      </c>
      <c r="G645" s="46">
        <v>0.01</v>
      </c>
    </row>
    <row r="646" spans="2:7" x14ac:dyDescent="0.25">
      <c r="B646" s="1" t="s">
        <v>72</v>
      </c>
      <c r="C646" s="2">
        <v>45236</v>
      </c>
      <c r="D646" s="45">
        <v>17613</v>
      </c>
      <c r="E646" s="1" t="s">
        <v>68</v>
      </c>
      <c r="F646" s="1" t="s">
        <v>87</v>
      </c>
      <c r="G646" s="46">
        <v>0.1</v>
      </c>
    </row>
    <row r="647" spans="2:7" x14ac:dyDescent="0.25">
      <c r="B647" s="1" t="s">
        <v>70</v>
      </c>
      <c r="C647" s="2">
        <v>45147</v>
      </c>
      <c r="D647" s="45">
        <v>5031</v>
      </c>
      <c r="E647" s="1" t="s">
        <v>41</v>
      </c>
      <c r="F647" s="1" t="s">
        <v>87</v>
      </c>
      <c r="G647" s="46">
        <v>0.01</v>
      </c>
    </row>
    <row r="648" spans="2:7" x14ac:dyDescent="0.25">
      <c r="B648" s="1" t="s">
        <v>72</v>
      </c>
      <c r="C648" s="2">
        <v>44392</v>
      </c>
      <c r="D648" s="45">
        <v>5413</v>
      </c>
      <c r="E648" s="1" t="s">
        <v>41</v>
      </c>
      <c r="F648" s="1" t="s">
        <v>87</v>
      </c>
      <c r="G648" s="46">
        <v>0</v>
      </c>
    </row>
    <row r="649" spans="2:7" x14ac:dyDescent="0.25">
      <c r="B649" s="1" t="s">
        <v>70</v>
      </c>
      <c r="C649" s="2">
        <v>44781</v>
      </c>
      <c r="D649" s="45">
        <v>15313</v>
      </c>
      <c r="E649" s="1" t="s">
        <v>40</v>
      </c>
      <c r="F649" s="1" t="s">
        <v>87</v>
      </c>
      <c r="G649" s="46">
        <v>0.1</v>
      </c>
    </row>
    <row r="650" spans="2:7" x14ac:dyDescent="0.25">
      <c r="B650" s="1" t="s">
        <v>72</v>
      </c>
      <c r="C650" s="2">
        <v>44433</v>
      </c>
      <c r="D650" s="45">
        <v>13546</v>
      </c>
      <c r="E650" s="1" t="s">
        <v>40</v>
      </c>
      <c r="F650" s="1" t="s">
        <v>87</v>
      </c>
      <c r="G650" s="46">
        <v>0.1</v>
      </c>
    </row>
    <row r="651" spans="2:7" x14ac:dyDescent="0.25">
      <c r="B651" s="1" t="s">
        <v>85</v>
      </c>
      <c r="C651" s="2">
        <v>45020</v>
      </c>
      <c r="D651" s="45">
        <v>1281</v>
      </c>
      <c r="E651" s="1" t="s">
        <v>40</v>
      </c>
      <c r="F651" s="1" t="s">
        <v>87</v>
      </c>
      <c r="G651" s="46">
        <v>0.03</v>
      </c>
    </row>
    <row r="652" spans="2:7" x14ac:dyDescent="0.25">
      <c r="B652" s="1" t="s">
        <v>72</v>
      </c>
      <c r="C652" s="2">
        <v>44345</v>
      </c>
      <c r="D652" s="45">
        <v>17068</v>
      </c>
      <c r="E652" s="1" t="s">
        <v>88</v>
      </c>
      <c r="F652" s="1" t="s">
        <v>87</v>
      </c>
      <c r="G652" s="46">
        <v>0.09</v>
      </c>
    </row>
    <row r="653" spans="2:7" x14ac:dyDescent="0.25">
      <c r="B653" s="1" t="s">
        <v>69</v>
      </c>
      <c r="C653" s="2">
        <v>43949</v>
      </c>
      <c r="D653" s="45">
        <v>15041</v>
      </c>
      <c r="E653" s="1" t="s">
        <v>39</v>
      </c>
      <c r="F653" s="1" t="s">
        <v>87</v>
      </c>
      <c r="G653" s="46">
        <v>0</v>
      </c>
    </row>
    <row r="654" spans="2:7" x14ac:dyDescent="0.25">
      <c r="B654" s="1" t="s">
        <v>85</v>
      </c>
      <c r="C654" s="2">
        <v>45621</v>
      </c>
      <c r="D654" s="45">
        <v>5011</v>
      </c>
      <c r="E654" s="1" t="s">
        <v>68</v>
      </c>
      <c r="F654" s="1" t="s">
        <v>87</v>
      </c>
      <c r="G654" s="46">
        <v>0.03</v>
      </c>
    </row>
    <row r="655" spans="2:7" x14ac:dyDescent="0.25">
      <c r="B655" s="1" t="s">
        <v>72</v>
      </c>
      <c r="C655" s="2">
        <v>44626</v>
      </c>
      <c r="D655" s="45">
        <v>1238</v>
      </c>
      <c r="E655" s="1" t="s">
        <v>88</v>
      </c>
      <c r="F655" s="1" t="s">
        <v>87</v>
      </c>
      <c r="G655" s="46">
        <v>0.08</v>
      </c>
    </row>
    <row r="656" spans="2:7" x14ac:dyDescent="0.25">
      <c r="B656" s="1" t="s">
        <v>71</v>
      </c>
      <c r="C656" s="2">
        <v>45631</v>
      </c>
      <c r="D656" s="45">
        <v>8314</v>
      </c>
      <c r="E656" s="1" t="s">
        <v>40</v>
      </c>
      <c r="F656" s="1" t="s">
        <v>87</v>
      </c>
      <c r="G656" s="46">
        <v>0.05</v>
      </c>
    </row>
    <row r="657" spans="2:7" x14ac:dyDescent="0.25">
      <c r="B657" s="1" t="s">
        <v>85</v>
      </c>
      <c r="C657" s="2">
        <v>45531</v>
      </c>
      <c r="D657" s="45">
        <v>7111</v>
      </c>
      <c r="E657" s="1" t="s">
        <v>68</v>
      </c>
      <c r="F657" s="1" t="s">
        <v>87</v>
      </c>
      <c r="G657" s="46">
        <v>0</v>
      </c>
    </row>
    <row r="658" spans="2:7" x14ac:dyDescent="0.25">
      <c r="B658" s="1" t="s">
        <v>69</v>
      </c>
      <c r="C658" s="2">
        <v>44852</v>
      </c>
      <c r="D658" s="45">
        <v>4273</v>
      </c>
      <c r="E658" s="1" t="s">
        <v>68</v>
      </c>
      <c r="F658" s="1" t="s">
        <v>87</v>
      </c>
      <c r="G658" s="46">
        <v>0.03</v>
      </c>
    </row>
    <row r="659" spans="2:7" x14ac:dyDescent="0.25">
      <c r="B659" s="1" t="s">
        <v>69</v>
      </c>
      <c r="C659" s="2">
        <v>45431</v>
      </c>
      <c r="D659" s="45">
        <v>3923</v>
      </c>
      <c r="E659" s="1" t="s">
        <v>88</v>
      </c>
      <c r="F659" s="1" t="s">
        <v>87</v>
      </c>
      <c r="G659" s="46">
        <v>0.04</v>
      </c>
    </row>
    <row r="660" spans="2:7" x14ac:dyDescent="0.25">
      <c r="B660" s="1" t="s">
        <v>71</v>
      </c>
      <c r="C660" s="2">
        <v>43937</v>
      </c>
      <c r="D660" s="45">
        <v>14534</v>
      </c>
      <c r="E660" s="1" t="s">
        <v>68</v>
      </c>
      <c r="F660" s="1" t="s">
        <v>87</v>
      </c>
      <c r="G660" s="46">
        <v>0</v>
      </c>
    </row>
    <row r="661" spans="2:7" x14ac:dyDescent="0.25">
      <c r="B661" s="1" t="s">
        <v>72</v>
      </c>
      <c r="C661" s="2">
        <v>44668</v>
      </c>
      <c r="D661" s="45">
        <v>11559</v>
      </c>
      <c r="E661" s="1" t="s">
        <v>40</v>
      </c>
      <c r="F661" s="1" t="s">
        <v>87</v>
      </c>
      <c r="G661" s="46">
        <v>0.05</v>
      </c>
    </row>
    <row r="662" spans="2:7" x14ac:dyDescent="0.25">
      <c r="B662" s="1" t="s">
        <v>69</v>
      </c>
      <c r="C662" s="2">
        <v>44476</v>
      </c>
      <c r="D662" s="45">
        <v>9919</v>
      </c>
      <c r="E662" s="1" t="s">
        <v>39</v>
      </c>
      <c r="F662" s="1" t="s">
        <v>87</v>
      </c>
      <c r="G662" s="46">
        <v>0.05</v>
      </c>
    </row>
    <row r="663" spans="2:7" x14ac:dyDescent="0.25">
      <c r="B663" s="1" t="s">
        <v>70</v>
      </c>
      <c r="C663" s="2">
        <v>45278</v>
      </c>
      <c r="D663" s="45">
        <v>14663</v>
      </c>
      <c r="E663" s="1" t="s">
        <v>40</v>
      </c>
      <c r="F663" s="1" t="s">
        <v>87</v>
      </c>
      <c r="G663" s="46">
        <v>0.02</v>
      </c>
    </row>
    <row r="664" spans="2:7" x14ac:dyDescent="0.25">
      <c r="B664" s="1" t="s">
        <v>70</v>
      </c>
      <c r="C664" s="2">
        <v>44477</v>
      </c>
      <c r="D664" s="45">
        <v>18286</v>
      </c>
      <c r="E664" s="1" t="s">
        <v>40</v>
      </c>
      <c r="F664" s="1" t="s">
        <v>87</v>
      </c>
      <c r="G664" s="46">
        <v>0.06</v>
      </c>
    </row>
    <row r="665" spans="2:7" x14ac:dyDescent="0.25">
      <c r="B665" s="1" t="s">
        <v>70</v>
      </c>
      <c r="C665" s="2">
        <v>45082</v>
      </c>
      <c r="D665" s="45">
        <v>13820</v>
      </c>
      <c r="E665" s="1" t="s">
        <v>39</v>
      </c>
      <c r="F665" s="1" t="s">
        <v>87</v>
      </c>
      <c r="G665" s="46">
        <v>0.02</v>
      </c>
    </row>
    <row r="666" spans="2:7" x14ac:dyDescent="0.25">
      <c r="B666" s="1" t="s">
        <v>69</v>
      </c>
      <c r="C666" s="2">
        <v>44129</v>
      </c>
      <c r="D666" s="45">
        <v>14531</v>
      </c>
      <c r="E666" s="1" t="s">
        <v>41</v>
      </c>
      <c r="F666" s="1" t="s">
        <v>87</v>
      </c>
      <c r="G666" s="46">
        <v>0.08</v>
      </c>
    </row>
    <row r="667" spans="2:7" x14ac:dyDescent="0.25">
      <c r="B667" s="1" t="s">
        <v>71</v>
      </c>
      <c r="C667" s="2">
        <v>45020</v>
      </c>
      <c r="D667" s="45">
        <v>4647</v>
      </c>
      <c r="E667" s="1" t="s">
        <v>68</v>
      </c>
      <c r="F667" s="1" t="s">
        <v>87</v>
      </c>
      <c r="G667" s="46">
        <v>0.1</v>
      </c>
    </row>
    <row r="668" spans="2:7" x14ac:dyDescent="0.25">
      <c r="B668" s="1" t="s">
        <v>72</v>
      </c>
      <c r="C668" s="2">
        <v>43837</v>
      </c>
      <c r="D668" s="45">
        <v>16806</v>
      </c>
      <c r="E668" s="1" t="s">
        <v>40</v>
      </c>
      <c r="F668" s="1" t="s">
        <v>87</v>
      </c>
      <c r="G668" s="46">
        <v>0.01</v>
      </c>
    </row>
    <row r="669" spans="2:7" x14ac:dyDescent="0.25">
      <c r="B669" s="1" t="s">
        <v>85</v>
      </c>
      <c r="C669" s="2">
        <v>45313</v>
      </c>
      <c r="D669" s="45">
        <v>10723</v>
      </c>
      <c r="E669" s="1" t="s">
        <v>41</v>
      </c>
      <c r="F669" s="1" t="s">
        <v>87</v>
      </c>
      <c r="G669" s="46">
        <v>0.08</v>
      </c>
    </row>
    <row r="670" spans="2:7" x14ac:dyDescent="0.25">
      <c r="B670" s="1" t="s">
        <v>69</v>
      </c>
      <c r="C670" s="2">
        <v>44650</v>
      </c>
      <c r="D670" s="45">
        <v>16374</v>
      </c>
      <c r="E670" s="1" t="s">
        <v>88</v>
      </c>
      <c r="F670" s="1" t="s">
        <v>87</v>
      </c>
      <c r="G670" s="46">
        <v>0.01</v>
      </c>
    </row>
    <row r="671" spans="2:7" x14ac:dyDescent="0.25">
      <c r="B671" s="1" t="s">
        <v>69</v>
      </c>
      <c r="C671" s="2">
        <v>44401</v>
      </c>
      <c r="D671" s="45">
        <v>4016</v>
      </c>
      <c r="E671" s="1" t="s">
        <v>68</v>
      </c>
      <c r="F671" s="1" t="s">
        <v>87</v>
      </c>
      <c r="G671" s="46">
        <v>0.09</v>
      </c>
    </row>
    <row r="672" spans="2:7" x14ac:dyDescent="0.25">
      <c r="B672" s="1" t="s">
        <v>71</v>
      </c>
      <c r="C672" s="2">
        <v>44355</v>
      </c>
      <c r="D672" s="45">
        <v>10799</v>
      </c>
      <c r="E672" s="1" t="s">
        <v>88</v>
      </c>
      <c r="F672" s="1" t="s">
        <v>87</v>
      </c>
      <c r="G672" s="46">
        <v>0.05</v>
      </c>
    </row>
    <row r="673" spans="2:7" x14ac:dyDescent="0.25">
      <c r="B673" s="1" t="s">
        <v>71</v>
      </c>
      <c r="C673" s="2">
        <v>44116</v>
      </c>
      <c r="D673" s="45">
        <v>19687</v>
      </c>
      <c r="E673" s="1" t="s">
        <v>68</v>
      </c>
      <c r="F673" s="1" t="s">
        <v>87</v>
      </c>
      <c r="G673" s="46">
        <v>0.04</v>
      </c>
    </row>
    <row r="674" spans="2:7" x14ac:dyDescent="0.25">
      <c r="B674" s="1" t="s">
        <v>85</v>
      </c>
      <c r="C674" s="2">
        <v>45130</v>
      </c>
      <c r="D674" s="45">
        <v>7229</v>
      </c>
      <c r="E674" s="1" t="s">
        <v>88</v>
      </c>
      <c r="F674" s="1" t="s">
        <v>87</v>
      </c>
      <c r="G674" s="46">
        <v>0.03</v>
      </c>
    </row>
    <row r="675" spans="2:7" x14ac:dyDescent="0.25">
      <c r="B675" s="1" t="s">
        <v>71</v>
      </c>
      <c r="C675" s="2">
        <v>44974</v>
      </c>
      <c r="D675" s="45">
        <v>13033</v>
      </c>
      <c r="E675" s="1" t="s">
        <v>40</v>
      </c>
      <c r="F675" s="1" t="s">
        <v>87</v>
      </c>
      <c r="G675" s="46">
        <v>0.1</v>
      </c>
    </row>
    <row r="676" spans="2:7" x14ac:dyDescent="0.25">
      <c r="B676" s="1" t="s">
        <v>85</v>
      </c>
      <c r="C676" s="2">
        <v>44784</v>
      </c>
      <c r="D676" s="45">
        <v>9522</v>
      </c>
      <c r="E676" s="1" t="s">
        <v>41</v>
      </c>
      <c r="F676" s="1" t="s">
        <v>87</v>
      </c>
      <c r="G676" s="46">
        <v>0.05</v>
      </c>
    </row>
    <row r="677" spans="2:7" x14ac:dyDescent="0.25">
      <c r="B677" s="1" t="s">
        <v>70</v>
      </c>
      <c r="C677" s="2">
        <v>44676</v>
      </c>
      <c r="D677" s="45">
        <v>1730</v>
      </c>
      <c r="E677" s="1" t="s">
        <v>68</v>
      </c>
      <c r="F677" s="1" t="s">
        <v>87</v>
      </c>
      <c r="G677" s="46">
        <v>7.0000000000000007E-2</v>
      </c>
    </row>
    <row r="678" spans="2:7" x14ac:dyDescent="0.25">
      <c r="B678" s="1" t="s">
        <v>71</v>
      </c>
      <c r="C678" s="2">
        <v>43870</v>
      </c>
      <c r="D678" s="45">
        <v>5465</v>
      </c>
      <c r="E678" s="1" t="s">
        <v>68</v>
      </c>
      <c r="F678" s="1" t="s">
        <v>87</v>
      </c>
      <c r="G678" s="46">
        <v>0.1</v>
      </c>
    </row>
    <row r="679" spans="2:7" x14ac:dyDescent="0.25">
      <c r="B679" s="1" t="s">
        <v>69</v>
      </c>
      <c r="C679" s="2">
        <v>44072</v>
      </c>
      <c r="D679" s="45">
        <v>4556</v>
      </c>
      <c r="E679" s="1" t="s">
        <v>68</v>
      </c>
      <c r="F679" s="1" t="s">
        <v>87</v>
      </c>
      <c r="G679" s="46">
        <v>0.1</v>
      </c>
    </row>
    <row r="680" spans="2:7" x14ac:dyDescent="0.25">
      <c r="B680" s="1" t="s">
        <v>70</v>
      </c>
      <c r="C680" s="2">
        <v>44929</v>
      </c>
      <c r="D680" s="45">
        <v>7841</v>
      </c>
      <c r="E680" s="1" t="s">
        <v>68</v>
      </c>
      <c r="F680" s="1" t="s">
        <v>87</v>
      </c>
      <c r="G680" s="46">
        <v>0.03</v>
      </c>
    </row>
    <row r="681" spans="2:7" x14ac:dyDescent="0.25">
      <c r="B681" s="1" t="s">
        <v>70</v>
      </c>
      <c r="C681" s="2">
        <v>44479</v>
      </c>
      <c r="D681" s="45">
        <v>10082</v>
      </c>
      <c r="E681" s="1" t="s">
        <v>41</v>
      </c>
      <c r="F681" s="1" t="s">
        <v>87</v>
      </c>
      <c r="G681" s="46">
        <v>0.06</v>
      </c>
    </row>
    <row r="682" spans="2:7" x14ac:dyDescent="0.25">
      <c r="B682" s="1" t="s">
        <v>70</v>
      </c>
      <c r="C682" s="2">
        <v>44636</v>
      </c>
      <c r="D682" s="45">
        <v>19273</v>
      </c>
      <c r="E682" s="1" t="s">
        <v>88</v>
      </c>
      <c r="F682" s="1" t="s">
        <v>87</v>
      </c>
      <c r="G682" s="46">
        <v>0.04</v>
      </c>
    </row>
    <row r="683" spans="2:7" x14ac:dyDescent="0.25">
      <c r="B683" s="1" t="s">
        <v>69</v>
      </c>
      <c r="C683" s="2">
        <v>43914</v>
      </c>
      <c r="D683" s="45">
        <v>10747</v>
      </c>
      <c r="E683" s="1" t="s">
        <v>41</v>
      </c>
      <c r="F683" s="1" t="s">
        <v>87</v>
      </c>
      <c r="G683" s="46">
        <v>0.09</v>
      </c>
    </row>
    <row r="684" spans="2:7" x14ac:dyDescent="0.25">
      <c r="B684" s="1" t="s">
        <v>70</v>
      </c>
      <c r="C684" s="2">
        <v>44361</v>
      </c>
      <c r="D684" s="45">
        <v>14142</v>
      </c>
      <c r="E684" s="1" t="s">
        <v>41</v>
      </c>
      <c r="F684" s="1" t="s">
        <v>87</v>
      </c>
      <c r="G684" s="46">
        <v>0.09</v>
      </c>
    </row>
    <row r="685" spans="2:7" x14ac:dyDescent="0.25">
      <c r="B685" s="1" t="s">
        <v>70</v>
      </c>
      <c r="C685" s="2">
        <v>44769</v>
      </c>
      <c r="D685" s="45">
        <v>12460</v>
      </c>
      <c r="E685" s="1" t="s">
        <v>41</v>
      </c>
      <c r="F685" s="1" t="s">
        <v>87</v>
      </c>
      <c r="G685" s="46">
        <v>0.06</v>
      </c>
    </row>
    <row r="686" spans="2:7" x14ac:dyDescent="0.25">
      <c r="B686" s="1" t="s">
        <v>71</v>
      </c>
      <c r="C686" s="2">
        <v>44769</v>
      </c>
      <c r="D686" s="45">
        <v>3606</v>
      </c>
      <c r="E686" s="1" t="s">
        <v>41</v>
      </c>
      <c r="F686" s="1" t="s">
        <v>87</v>
      </c>
      <c r="G686" s="46">
        <v>0.05</v>
      </c>
    </row>
    <row r="687" spans="2:7" x14ac:dyDescent="0.25">
      <c r="B687" s="1" t="s">
        <v>85</v>
      </c>
      <c r="C687" s="2">
        <v>45194</v>
      </c>
      <c r="D687" s="45">
        <v>11331</v>
      </c>
      <c r="E687" s="1" t="s">
        <v>68</v>
      </c>
      <c r="F687" s="1" t="s">
        <v>87</v>
      </c>
      <c r="G687" s="46">
        <v>0.03</v>
      </c>
    </row>
    <row r="688" spans="2:7" x14ac:dyDescent="0.25">
      <c r="B688" s="1" t="s">
        <v>72</v>
      </c>
      <c r="C688" s="2">
        <v>45125</v>
      </c>
      <c r="D688" s="45">
        <v>13413</v>
      </c>
      <c r="E688" s="1" t="s">
        <v>40</v>
      </c>
      <c r="F688" s="1" t="s">
        <v>87</v>
      </c>
      <c r="G688" s="46">
        <v>0.05</v>
      </c>
    </row>
    <row r="689" spans="2:7" x14ac:dyDescent="0.25">
      <c r="B689" s="1" t="s">
        <v>69</v>
      </c>
      <c r="C689" s="2">
        <v>43970</v>
      </c>
      <c r="D689" s="45">
        <v>4278</v>
      </c>
      <c r="E689" s="1" t="s">
        <v>40</v>
      </c>
      <c r="F689" s="1" t="s">
        <v>87</v>
      </c>
      <c r="G689" s="46">
        <v>0.02</v>
      </c>
    </row>
    <row r="690" spans="2:7" x14ac:dyDescent="0.25">
      <c r="B690" s="1" t="s">
        <v>85</v>
      </c>
      <c r="C690" s="2">
        <v>44450</v>
      </c>
      <c r="D690" s="45">
        <v>12660</v>
      </c>
      <c r="E690" s="1" t="s">
        <v>40</v>
      </c>
      <c r="F690" s="1" t="s">
        <v>87</v>
      </c>
      <c r="G690" s="46">
        <v>7.0000000000000007E-2</v>
      </c>
    </row>
    <row r="691" spans="2:7" x14ac:dyDescent="0.25">
      <c r="B691" s="1" t="s">
        <v>69</v>
      </c>
      <c r="C691" s="2">
        <v>45487</v>
      </c>
      <c r="D691" s="45">
        <v>15248</v>
      </c>
      <c r="E691" s="1" t="s">
        <v>68</v>
      </c>
      <c r="F691" s="1" t="s">
        <v>87</v>
      </c>
      <c r="G691" s="46">
        <v>7.0000000000000007E-2</v>
      </c>
    </row>
    <row r="692" spans="2:7" x14ac:dyDescent="0.25">
      <c r="B692" s="1" t="s">
        <v>72</v>
      </c>
      <c r="C692" s="2">
        <v>45331</v>
      </c>
      <c r="D692" s="45">
        <v>11815</v>
      </c>
      <c r="E692" s="1" t="s">
        <v>68</v>
      </c>
      <c r="F692" s="1" t="s">
        <v>87</v>
      </c>
      <c r="G692" s="46">
        <v>0.06</v>
      </c>
    </row>
    <row r="693" spans="2:7" x14ac:dyDescent="0.25">
      <c r="B693" s="1" t="s">
        <v>71</v>
      </c>
      <c r="C693" s="2">
        <v>45172</v>
      </c>
      <c r="D693" s="45">
        <v>13672</v>
      </c>
      <c r="E693" s="1" t="s">
        <v>88</v>
      </c>
      <c r="F693" s="1" t="s">
        <v>87</v>
      </c>
      <c r="G693" s="46">
        <v>0.1</v>
      </c>
    </row>
    <row r="694" spans="2:7" x14ac:dyDescent="0.25">
      <c r="B694" s="1" t="s">
        <v>70</v>
      </c>
      <c r="C694" s="2">
        <v>44304</v>
      </c>
      <c r="D694" s="45">
        <v>9859</v>
      </c>
      <c r="E694" s="1" t="s">
        <v>39</v>
      </c>
      <c r="F694" s="1" t="s">
        <v>87</v>
      </c>
      <c r="G694" s="46">
        <v>0.1</v>
      </c>
    </row>
    <row r="695" spans="2:7" x14ac:dyDescent="0.25">
      <c r="B695" s="1" t="s">
        <v>85</v>
      </c>
      <c r="C695" s="2">
        <v>45262</v>
      </c>
      <c r="D695" s="45">
        <v>9421</v>
      </c>
      <c r="E695" s="1" t="s">
        <v>41</v>
      </c>
      <c r="F695" s="1" t="s">
        <v>87</v>
      </c>
      <c r="G695" s="46">
        <v>0</v>
      </c>
    </row>
    <row r="696" spans="2:7" x14ac:dyDescent="0.25">
      <c r="B696" s="1" t="s">
        <v>72</v>
      </c>
      <c r="C696" s="2">
        <v>44585</v>
      </c>
      <c r="D696" s="45">
        <v>13220</v>
      </c>
      <c r="E696" s="1" t="s">
        <v>41</v>
      </c>
      <c r="F696" s="1" t="s">
        <v>87</v>
      </c>
      <c r="G696" s="46">
        <v>0.06</v>
      </c>
    </row>
    <row r="697" spans="2:7" x14ac:dyDescent="0.25">
      <c r="B697" s="1" t="s">
        <v>70</v>
      </c>
      <c r="C697" s="2">
        <v>44916</v>
      </c>
      <c r="D697" s="45">
        <v>8371</v>
      </c>
      <c r="E697" s="1" t="s">
        <v>39</v>
      </c>
      <c r="F697" s="1" t="s">
        <v>87</v>
      </c>
      <c r="G697" s="46">
        <v>0.04</v>
      </c>
    </row>
    <row r="698" spans="2:7" x14ac:dyDescent="0.25">
      <c r="B698" s="1" t="s">
        <v>70</v>
      </c>
      <c r="C698" s="2">
        <v>44260</v>
      </c>
      <c r="D698" s="45">
        <v>17102</v>
      </c>
      <c r="E698" s="1" t="s">
        <v>39</v>
      </c>
      <c r="F698" s="1" t="s">
        <v>87</v>
      </c>
      <c r="G698" s="46">
        <v>7.0000000000000007E-2</v>
      </c>
    </row>
    <row r="699" spans="2:7" x14ac:dyDescent="0.25">
      <c r="B699" s="1" t="s">
        <v>85</v>
      </c>
      <c r="C699" s="2">
        <v>43900</v>
      </c>
      <c r="D699" s="45">
        <v>5698</v>
      </c>
      <c r="E699" s="1" t="s">
        <v>68</v>
      </c>
      <c r="F699" s="1" t="s">
        <v>87</v>
      </c>
      <c r="G699" s="46">
        <v>0</v>
      </c>
    </row>
    <row r="700" spans="2:7" x14ac:dyDescent="0.25">
      <c r="B700" s="1" t="s">
        <v>70</v>
      </c>
      <c r="C700" s="2">
        <v>45528</v>
      </c>
      <c r="D700" s="45">
        <v>7952</v>
      </c>
      <c r="E700" s="1" t="s">
        <v>41</v>
      </c>
      <c r="F700" s="1" t="s">
        <v>87</v>
      </c>
      <c r="G700" s="46">
        <v>0.06</v>
      </c>
    </row>
    <row r="701" spans="2:7" x14ac:dyDescent="0.25">
      <c r="B701" s="1" t="s">
        <v>71</v>
      </c>
      <c r="C701" s="2">
        <v>44725</v>
      </c>
      <c r="D701" s="45">
        <v>5316</v>
      </c>
      <c r="E701" s="1" t="s">
        <v>41</v>
      </c>
      <c r="F701" s="1" t="s">
        <v>87</v>
      </c>
      <c r="G701" s="46">
        <v>0.03</v>
      </c>
    </row>
    <row r="702" spans="2:7" x14ac:dyDescent="0.25">
      <c r="B702" s="1" t="s">
        <v>69</v>
      </c>
      <c r="C702" s="2">
        <v>45621</v>
      </c>
      <c r="D702" s="45">
        <v>18819</v>
      </c>
      <c r="E702" s="1" t="s">
        <v>68</v>
      </c>
      <c r="F702" s="1" t="s">
        <v>87</v>
      </c>
      <c r="G702" s="46">
        <v>0</v>
      </c>
    </row>
    <row r="703" spans="2:7" x14ac:dyDescent="0.25">
      <c r="B703" s="1" t="s">
        <v>72</v>
      </c>
      <c r="C703" s="2">
        <v>45392</v>
      </c>
      <c r="D703" s="45">
        <v>19645</v>
      </c>
      <c r="E703" s="1" t="s">
        <v>88</v>
      </c>
      <c r="F703" s="1" t="s">
        <v>87</v>
      </c>
      <c r="G703" s="46">
        <v>0.09</v>
      </c>
    </row>
    <row r="704" spans="2:7" x14ac:dyDescent="0.25">
      <c r="B704" s="1" t="s">
        <v>69</v>
      </c>
      <c r="C704" s="2">
        <v>44629</v>
      </c>
      <c r="D704" s="45">
        <v>17817</v>
      </c>
      <c r="E704" s="1" t="s">
        <v>40</v>
      </c>
      <c r="F704" s="1" t="s">
        <v>87</v>
      </c>
      <c r="G704" s="46">
        <v>0.02</v>
      </c>
    </row>
    <row r="705" spans="2:7" x14ac:dyDescent="0.25">
      <c r="B705" s="1" t="s">
        <v>72</v>
      </c>
      <c r="C705" s="2">
        <v>43993</v>
      </c>
      <c r="D705" s="45">
        <v>13891</v>
      </c>
      <c r="E705" s="1" t="s">
        <v>40</v>
      </c>
      <c r="F705" s="1" t="s">
        <v>87</v>
      </c>
      <c r="G705" s="46">
        <v>0.01</v>
      </c>
    </row>
    <row r="706" spans="2:7" x14ac:dyDescent="0.25">
      <c r="B706" s="1" t="s">
        <v>70</v>
      </c>
      <c r="C706" s="2">
        <v>45251</v>
      </c>
      <c r="D706" s="45">
        <v>16976</v>
      </c>
      <c r="E706" s="1" t="s">
        <v>40</v>
      </c>
      <c r="F706" s="1" t="s">
        <v>87</v>
      </c>
      <c r="G706" s="46">
        <v>0.04</v>
      </c>
    </row>
    <row r="707" spans="2:7" x14ac:dyDescent="0.25">
      <c r="B707" s="1" t="s">
        <v>85</v>
      </c>
      <c r="C707" s="2">
        <v>45040</v>
      </c>
      <c r="D707" s="45">
        <v>3700</v>
      </c>
      <c r="E707" s="1" t="s">
        <v>88</v>
      </c>
      <c r="F707" s="1" t="s">
        <v>87</v>
      </c>
      <c r="G707" s="46">
        <v>0.05</v>
      </c>
    </row>
    <row r="708" spans="2:7" x14ac:dyDescent="0.25">
      <c r="B708" s="1" t="s">
        <v>69</v>
      </c>
      <c r="C708" s="2">
        <v>44814</v>
      </c>
      <c r="D708" s="45">
        <v>17423</v>
      </c>
      <c r="E708" s="1" t="s">
        <v>88</v>
      </c>
      <c r="F708" s="1" t="s">
        <v>87</v>
      </c>
      <c r="G708" s="46">
        <v>0.09</v>
      </c>
    </row>
    <row r="709" spans="2:7" x14ac:dyDescent="0.25">
      <c r="B709" s="1" t="s">
        <v>70</v>
      </c>
      <c r="C709" s="2">
        <v>44900</v>
      </c>
      <c r="D709" s="45">
        <v>9058</v>
      </c>
      <c r="E709" s="1" t="s">
        <v>88</v>
      </c>
      <c r="F709" s="1" t="s">
        <v>87</v>
      </c>
      <c r="G709" s="46">
        <v>0</v>
      </c>
    </row>
    <row r="710" spans="2:7" x14ac:dyDescent="0.25">
      <c r="B710" s="1" t="s">
        <v>69</v>
      </c>
      <c r="C710" s="2">
        <v>44585</v>
      </c>
      <c r="D710" s="45">
        <v>5453</v>
      </c>
      <c r="E710" s="1" t="s">
        <v>40</v>
      </c>
      <c r="F710" s="1" t="s">
        <v>87</v>
      </c>
      <c r="G710" s="46">
        <v>0.1</v>
      </c>
    </row>
    <row r="711" spans="2:7" x14ac:dyDescent="0.25">
      <c r="B711" s="1" t="s">
        <v>69</v>
      </c>
      <c r="C711" s="2">
        <v>45603</v>
      </c>
      <c r="D711" s="45">
        <v>15819</v>
      </c>
      <c r="E711" s="1" t="s">
        <v>88</v>
      </c>
      <c r="F711" s="1" t="s">
        <v>87</v>
      </c>
      <c r="G711" s="46">
        <v>0.1</v>
      </c>
    </row>
    <row r="712" spans="2:7" x14ac:dyDescent="0.25">
      <c r="B712" s="1" t="s">
        <v>70</v>
      </c>
      <c r="C712" s="2">
        <v>44626</v>
      </c>
      <c r="D712" s="45">
        <v>11873</v>
      </c>
      <c r="E712" s="1" t="s">
        <v>39</v>
      </c>
      <c r="F712" s="1" t="s">
        <v>87</v>
      </c>
      <c r="G712" s="46">
        <v>0.08</v>
      </c>
    </row>
    <row r="713" spans="2:7" x14ac:dyDescent="0.25">
      <c r="B713" s="1" t="s">
        <v>70</v>
      </c>
      <c r="C713" s="2">
        <v>44702</v>
      </c>
      <c r="D713" s="45">
        <v>15627</v>
      </c>
      <c r="E713" s="1" t="s">
        <v>40</v>
      </c>
      <c r="F713" s="1" t="s">
        <v>87</v>
      </c>
      <c r="G713" s="46">
        <v>0.08</v>
      </c>
    </row>
    <row r="714" spans="2:7" x14ac:dyDescent="0.25">
      <c r="B714" s="1" t="s">
        <v>72</v>
      </c>
      <c r="C714" s="2">
        <v>45176</v>
      </c>
      <c r="D714" s="45">
        <v>14424</v>
      </c>
      <c r="E714" s="1" t="s">
        <v>39</v>
      </c>
      <c r="F714" s="1" t="s">
        <v>87</v>
      </c>
      <c r="G714" s="46">
        <v>0.1</v>
      </c>
    </row>
    <row r="715" spans="2:7" x14ac:dyDescent="0.25">
      <c r="B715" s="1" t="s">
        <v>69</v>
      </c>
      <c r="C715" s="2">
        <v>45358</v>
      </c>
      <c r="D715" s="45">
        <v>19858</v>
      </c>
      <c r="E715" s="1" t="s">
        <v>68</v>
      </c>
      <c r="F715" s="1" t="s">
        <v>87</v>
      </c>
      <c r="G715" s="46">
        <v>0.1</v>
      </c>
    </row>
    <row r="716" spans="2:7" x14ac:dyDescent="0.25">
      <c r="B716" s="1" t="s">
        <v>85</v>
      </c>
      <c r="C716" s="2">
        <v>43999</v>
      </c>
      <c r="D716" s="45">
        <v>8693</v>
      </c>
      <c r="E716" s="1" t="s">
        <v>39</v>
      </c>
      <c r="F716" s="1" t="s">
        <v>86</v>
      </c>
      <c r="G716" s="46">
        <v>0.03</v>
      </c>
    </row>
    <row r="717" spans="2:7" x14ac:dyDescent="0.25">
      <c r="B717" s="1" t="s">
        <v>69</v>
      </c>
      <c r="C717" s="2">
        <v>43922</v>
      </c>
      <c r="D717" s="45">
        <v>2403</v>
      </c>
      <c r="E717" s="1" t="s">
        <v>68</v>
      </c>
      <c r="F717" s="1" t="s">
        <v>87</v>
      </c>
      <c r="G717" s="46">
        <v>7.0000000000000007E-2</v>
      </c>
    </row>
    <row r="718" spans="2:7" x14ac:dyDescent="0.25">
      <c r="B718" s="1" t="s">
        <v>71</v>
      </c>
      <c r="C718" s="2">
        <v>44839</v>
      </c>
      <c r="D718" s="45">
        <v>13607</v>
      </c>
      <c r="E718" s="1" t="s">
        <v>88</v>
      </c>
      <c r="F718" s="1" t="s">
        <v>87</v>
      </c>
      <c r="G718" s="46">
        <v>0.05</v>
      </c>
    </row>
    <row r="719" spans="2:7" x14ac:dyDescent="0.25">
      <c r="B719" s="1" t="s">
        <v>72</v>
      </c>
      <c r="C719" s="2">
        <v>45057</v>
      </c>
      <c r="D719" s="45">
        <v>18394</v>
      </c>
      <c r="E719" s="1" t="s">
        <v>40</v>
      </c>
      <c r="F719" s="1" t="s">
        <v>87</v>
      </c>
      <c r="G719" s="46">
        <v>0.09</v>
      </c>
    </row>
    <row r="720" spans="2:7" x14ac:dyDescent="0.25">
      <c r="B720" s="1" t="s">
        <v>71</v>
      </c>
      <c r="C720" s="2">
        <v>45118</v>
      </c>
      <c r="D720" s="45">
        <v>11568</v>
      </c>
      <c r="E720" s="1" t="s">
        <v>88</v>
      </c>
      <c r="F720" s="1" t="s">
        <v>87</v>
      </c>
      <c r="G720" s="46">
        <v>0.09</v>
      </c>
    </row>
    <row r="721" spans="2:7" x14ac:dyDescent="0.25">
      <c r="B721" s="1" t="s">
        <v>70</v>
      </c>
      <c r="C721" s="2">
        <v>45246</v>
      </c>
      <c r="D721" s="45">
        <v>4256</v>
      </c>
      <c r="E721" s="1" t="s">
        <v>41</v>
      </c>
      <c r="F721" s="1" t="s">
        <v>87</v>
      </c>
      <c r="G721" s="46">
        <v>0.01</v>
      </c>
    </row>
    <row r="722" spans="2:7" x14ac:dyDescent="0.25">
      <c r="B722" s="1" t="s">
        <v>70</v>
      </c>
      <c r="C722" s="2">
        <v>45243</v>
      </c>
      <c r="D722" s="45">
        <v>14153</v>
      </c>
      <c r="E722" s="1" t="s">
        <v>40</v>
      </c>
      <c r="F722" s="1" t="s">
        <v>87</v>
      </c>
      <c r="G722" s="46">
        <v>0.06</v>
      </c>
    </row>
    <row r="723" spans="2:7" x14ac:dyDescent="0.25">
      <c r="B723" s="1" t="s">
        <v>72</v>
      </c>
      <c r="C723" s="2">
        <v>43987</v>
      </c>
      <c r="D723" s="45">
        <v>8172</v>
      </c>
      <c r="E723" s="1" t="s">
        <v>40</v>
      </c>
      <c r="F723" s="1" t="s">
        <v>87</v>
      </c>
      <c r="G723" s="46">
        <v>0.04</v>
      </c>
    </row>
    <row r="724" spans="2:7" x14ac:dyDescent="0.25">
      <c r="B724" s="1" t="s">
        <v>71</v>
      </c>
      <c r="C724" s="2">
        <v>45067</v>
      </c>
      <c r="D724" s="45">
        <v>2207</v>
      </c>
      <c r="E724" s="1" t="s">
        <v>68</v>
      </c>
      <c r="F724" s="1" t="s">
        <v>87</v>
      </c>
      <c r="G724" s="46">
        <v>0.01</v>
      </c>
    </row>
    <row r="725" spans="2:7" x14ac:dyDescent="0.25">
      <c r="B725" s="1" t="s">
        <v>85</v>
      </c>
      <c r="C725" s="2">
        <v>44945</v>
      </c>
      <c r="D725" s="45">
        <v>2460</v>
      </c>
      <c r="E725" s="1" t="s">
        <v>39</v>
      </c>
      <c r="F725" s="1" t="s">
        <v>87</v>
      </c>
      <c r="G725" s="46">
        <v>0.04</v>
      </c>
    </row>
    <row r="726" spans="2:7" x14ac:dyDescent="0.25">
      <c r="B726" s="1" t="s">
        <v>69</v>
      </c>
      <c r="C726" s="2">
        <v>45228</v>
      </c>
      <c r="D726" s="45">
        <v>17733</v>
      </c>
      <c r="E726" s="1" t="s">
        <v>88</v>
      </c>
      <c r="F726" s="1" t="s">
        <v>87</v>
      </c>
      <c r="G726" s="46">
        <v>0</v>
      </c>
    </row>
    <row r="727" spans="2:7" x14ac:dyDescent="0.25">
      <c r="B727" s="1" t="s">
        <v>69</v>
      </c>
      <c r="C727" s="2">
        <v>45046</v>
      </c>
      <c r="D727" s="45">
        <v>19223</v>
      </c>
      <c r="E727" s="1" t="s">
        <v>40</v>
      </c>
      <c r="F727" s="1" t="s">
        <v>87</v>
      </c>
      <c r="G727" s="46">
        <v>0.1</v>
      </c>
    </row>
    <row r="728" spans="2:7" x14ac:dyDescent="0.25">
      <c r="B728" s="1" t="s">
        <v>69</v>
      </c>
      <c r="C728" s="2">
        <v>45609</v>
      </c>
      <c r="D728" s="45">
        <v>17708</v>
      </c>
      <c r="E728" s="1" t="s">
        <v>68</v>
      </c>
      <c r="F728" s="1" t="s">
        <v>87</v>
      </c>
      <c r="G728" s="46">
        <v>0</v>
      </c>
    </row>
    <row r="729" spans="2:7" x14ac:dyDescent="0.25">
      <c r="B729" s="1" t="s">
        <v>72</v>
      </c>
      <c r="C729" s="2">
        <v>44620</v>
      </c>
      <c r="D729" s="45">
        <v>10173</v>
      </c>
      <c r="E729" s="1" t="s">
        <v>40</v>
      </c>
      <c r="F729" s="1" t="s">
        <v>87</v>
      </c>
      <c r="G729" s="46">
        <v>0.09</v>
      </c>
    </row>
    <row r="730" spans="2:7" x14ac:dyDescent="0.25">
      <c r="B730" s="1" t="s">
        <v>71</v>
      </c>
      <c r="C730" s="2">
        <v>44586</v>
      </c>
      <c r="D730" s="45">
        <v>15333</v>
      </c>
      <c r="E730" s="1" t="s">
        <v>40</v>
      </c>
      <c r="F730" s="1" t="s">
        <v>87</v>
      </c>
      <c r="G730" s="46">
        <v>0.09</v>
      </c>
    </row>
    <row r="731" spans="2:7" x14ac:dyDescent="0.25">
      <c r="B731" s="1" t="s">
        <v>71</v>
      </c>
      <c r="C731" s="2">
        <v>45612</v>
      </c>
      <c r="D731" s="45">
        <v>17776</v>
      </c>
      <c r="E731" s="1" t="s">
        <v>41</v>
      </c>
      <c r="F731" s="1" t="s">
        <v>87</v>
      </c>
      <c r="G731" s="46">
        <v>0.06</v>
      </c>
    </row>
    <row r="732" spans="2:7" x14ac:dyDescent="0.25">
      <c r="B732" s="1" t="s">
        <v>72</v>
      </c>
      <c r="C732" s="2">
        <v>45404</v>
      </c>
      <c r="D732" s="45">
        <v>7446</v>
      </c>
      <c r="E732" s="1" t="s">
        <v>41</v>
      </c>
      <c r="F732" s="1" t="s">
        <v>87</v>
      </c>
      <c r="G732" s="46">
        <v>7.0000000000000007E-2</v>
      </c>
    </row>
    <row r="733" spans="2:7" x14ac:dyDescent="0.25">
      <c r="B733" s="1" t="s">
        <v>69</v>
      </c>
      <c r="C733" s="2">
        <v>43877</v>
      </c>
      <c r="D733" s="45">
        <v>3520</v>
      </c>
      <c r="E733" s="1" t="s">
        <v>41</v>
      </c>
      <c r="F733" s="1" t="s">
        <v>87</v>
      </c>
      <c r="G733" s="46">
        <v>0.1</v>
      </c>
    </row>
    <row r="734" spans="2:7" x14ac:dyDescent="0.25">
      <c r="B734" s="1" t="s">
        <v>85</v>
      </c>
      <c r="C734" s="2">
        <v>44978</v>
      </c>
      <c r="D734" s="45">
        <v>13832</v>
      </c>
      <c r="E734" s="1" t="s">
        <v>88</v>
      </c>
      <c r="F734" s="1" t="s">
        <v>87</v>
      </c>
      <c r="G734" s="46">
        <v>0.05</v>
      </c>
    </row>
    <row r="735" spans="2:7" x14ac:dyDescent="0.25">
      <c r="B735" s="1" t="s">
        <v>70</v>
      </c>
      <c r="C735" s="2">
        <v>44121</v>
      </c>
      <c r="D735" s="45">
        <v>12042</v>
      </c>
      <c r="E735" s="1" t="s">
        <v>88</v>
      </c>
      <c r="F735" s="1" t="s">
        <v>87</v>
      </c>
      <c r="G735" s="46">
        <v>0</v>
      </c>
    </row>
    <row r="736" spans="2:7" x14ac:dyDescent="0.25">
      <c r="B736" s="1" t="s">
        <v>71</v>
      </c>
      <c r="C736" s="2">
        <v>45442</v>
      </c>
      <c r="D736" s="45">
        <v>5859</v>
      </c>
      <c r="E736" s="1" t="s">
        <v>68</v>
      </c>
      <c r="F736" s="1" t="s">
        <v>87</v>
      </c>
      <c r="G736" s="46">
        <v>0</v>
      </c>
    </row>
    <row r="737" spans="2:7" x14ac:dyDescent="0.25">
      <c r="B737" s="1" t="s">
        <v>72</v>
      </c>
      <c r="C737" s="2">
        <v>44828</v>
      </c>
      <c r="D737" s="45">
        <v>4092</v>
      </c>
      <c r="E737" s="1" t="s">
        <v>41</v>
      </c>
      <c r="F737" s="1" t="s">
        <v>87</v>
      </c>
      <c r="G737" s="46">
        <v>0.04</v>
      </c>
    </row>
    <row r="738" spans="2:7" x14ac:dyDescent="0.25">
      <c r="B738" s="1" t="s">
        <v>71</v>
      </c>
      <c r="C738" s="2">
        <v>43915</v>
      </c>
      <c r="D738" s="45">
        <v>15800</v>
      </c>
      <c r="E738" s="1" t="s">
        <v>40</v>
      </c>
      <c r="F738" s="1" t="s">
        <v>87</v>
      </c>
      <c r="G738" s="46">
        <v>7.0000000000000007E-2</v>
      </c>
    </row>
    <row r="739" spans="2:7" x14ac:dyDescent="0.25">
      <c r="B739" s="1" t="s">
        <v>72</v>
      </c>
      <c r="C739" s="2">
        <v>43883</v>
      </c>
      <c r="D739" s="45">
        <v>1531</v>
      </c>
      <c r="E739" s="1" t="s">
        <v>41</v>
      </c>
      <c r="F739" s="1" t="s">
        <v>87</v>
      </c>
      <c r="G739" s="46">
        <v>0.04</v>
      </c>
    </row>
    <row r="740" spans="2:7" x14ac:dyDescent="0.25">
      <c r="B740" s="1" t="s">
        <v>69</v>
      </c>
      <c r="C740" s="2">
        <v>44146</v>
      </c>
      <c r="D740" s="45">
        <v>1716</v>
      </c>
      <c r="E740" s="1" t="s">
        <v>68</v>
      </c>
      <c r="F740" s="1" t="s">
        <v>87</v>
      </c>
      <c r="G740" s="46">
        <v>0.08</v>
      </c>
    </row>
    <row r="741" spans="2:7" x14ac:dyDescent="0.25">
      <c r="B741" s="1" t="s">
        <v>71</v>
      </c>
      <c r="C741" s="2">
        <v>44034</v>
      </c>
      <c r="D741" s="45">
        <v>12287</v>
      </c>
      <c r="E741" s="1" t="s">
        <v>68</v>
      </c>
      <c r="F741" s="1" t="s">
        <v>87</v>
      </c>
      <c r="G741" s="46">
        <v>0.03</v>
      </c>
    </row>
    <row r="742" spans="2:7" x14ac:dyDescent="0.25">
      <c r="B742" s="1" t="s">
        <v>72</v>
      </c>
      <c r="C742" s="2">
        <v>45647</v>
      </c>
      <c r="D742" s="45">
        <v>13230</v>
      </c>
      <c r="E742" s="1" t="s">
        <v>68</v>
      </c>
      <c r="F742" s="1" t="s">
        <v>87</v>
      </c>
      <c r="G742" s="46">
        <v>7.0000000000000007E-2</v>
      </c>
    </row>
    <row r="743" spans="2:7" x14ac:dyDescent="0.25">
      <c r="B743" s="1" t="s">
        <v>85</v>
      </c>
      <c r="C743" s="2">
        <v>45196</v>
      </c>
      <c r="D743" s="45">
        <v>17387</v>
      </c>
      <c r="E743" s="1" t="s">
        <v>41</v>
      </c>
      <c r="F743" s="1" t="s">
        <v>87</v>
      </c>
      <c r="G743" s="46">
        <v>0.05</v>
      </c>
    </row>
    <row r="744" spans="2:7" x14ac:dyDescent="0.25">
      <c r="B744" s="1" t="s">
        <v>69</v>
      </c>
      <c r="C744" s="2">
        <v>45148</v>
      </c>
      <c r="D744" s="45">
        <v>9242</v>
      </c>
      <c r="E744" s="1" t="s">
        <v>88</v>
      </c>
      <c r="F744" s="1" t="s">
        <v>87</v>
      </c>
      <c r="G744" s="46">
        <v>0</v>
      </c>
    </row>
    <row r="745" spans="2:7" x14ac:dyDescent="0.25">
      <c r="B745" s="1" t="s">
        <v>69</v>
      </c>
      <c r="C745" s="2">
        <v>44818</v>
      </c>
      <c r="D745" s="45">
        <v>2473</v>
      </c>
      <c r="E745" s="1" t="s">
        <v>39</v>
      </c>
      <c r="F745" s="1" t="s">
        <v>87</v>
      </c>
      <c r="G745" s="46">
        <v>0.09</v>
      </c>
    </row>
    <row r="746" spans="2:7" x14ac:dyDescent="0.25">
      <c r="B746" s="1" t="s">
        <v>85</v>
      </c>
      <c r="C746" s="2">
        <v>45283</v>
      </c>
      <c r="D746" s="45">
        <v>11221</v>
      </c>
      <c r="E746" s="1" t="s">
        <v>39</v>
      </c>
      <c r="F746" s="1" t="s">
        <v>87</v>
      </c>
      <c r="G746" s="46">
        <v>0.01</v>
      </c>
    </row>
    <row r="747" spans="2:7" x14ac:dyDescent="0.25">
      <c r="B747" s="1" t="s">
        <v>85</v>
      </c>
      <c r="C747" s="2">
        <v>43950</v>
      </c>
      <c r="D747" s="45">
        <v>5900</v>
      </c>
      <c r="E747" s="1" t="s">
        <v>39</v>
      </c>
      <c r="F747" s="1" t="s">
        <v>87</v>
      </c>
      <c r="G747" s="46">
        <v>0</v>
      </c>
    </row>
    <row r="748" spans="2:7" x14ac:dyDescent="0.25">
      <c r="B748" s="1" t="s">
        <v>72</v>
      </c>
      <c r="C748" s="2">
        <v>45081</v>
      </c>
      <c r="D748" s="45">
        <v>18393</v>
      </c>
      <c r="E748" s="1" t="s">
        <v>41</v>
      </c>
      <c r="F748" s="1" t="s">
        <v>87</v>
      </c>
      <c r="G748" s="46">
        <v>7.0000000000000007E-2</v>
      </c>
    </row>
    <row r="749" spans="2:7" x14ac:dyDescent="0.25">
      <c r="B749" s="1" t="s">
        <v>85</v>
      </c>
      <c r="C749" s="2">
        <v>44406</v>
      </c>
      <c r="D749" s="45">
        <v>19621</v>
      </c>
      <c r="E749" s="1" t="s">
        <v>39</v>
      </c>
      <c r="F749" s="1" t="s">
        <v>87</v>
      </c>
      <c r="G749" s="46">
        <v>0.05</v>
      </c>
    </row>
    <row r="750" spans="2:7" x14ac:dyDescent="0.25">
      <c r="B750" s="1" t="s">
        <v>69</v>
      </c>
      <c r="C750" s="2">
        <v>44425</v>
      </c>
      <c r="D750" s="45">
        <v>2289</v>
      </c>
      <c r="E750" s="1" t="s">
        <v>39</v>
      </c>
      <c r="F750" s="1" t="s">
        <v>87</v>
      </c>
      <c r="G750" s="46">
        <v>0</v>
      </c>
    </row>
    <row r="751" spans="2:7" x14ac:dyDescent="0.25">
      <c r="B751" s="1" t="s">
        <v>69</v>
      </c>
      <c r="C751" s="2">
        <v>45633</v>
      </c>
      <c r="D751" s="45">
        <v>11912</v>
      </c>
      <c r="E751" s="1" t="s">
        <v>39</v>
      </c>
      <c r="F751" s="1" t="s">
        <v>87</v>
      </c>
      <c r="G751" s="46">
        <v>0.05</v>
      </c>
    </row>
    <row r="752" spans="2:7" x14ac:dyDescent="0.25">
      <c r="B752" s="1" t="s">
        <v>72</v>
      </c>
      <c r="C752" s="2">
        <v>44128</v>
      </c>
      <c r="D752" s="45">
        <v>11152</v>
      </c>
      <c r="E752" s="1" t="s">
        <v>68</v>
      </c>
      <c r="F752" s="1" t="s">
        <v>86</v>
      </c>
      <c r="G752" s="46">
        <v>7.0000000000000007E-2</v>
      </c>
    </row>
    <row r="753" spans="2:7" x14ac:dyDescent="0.25">
      <c r="B753" s="1" t="s">
        <v>72</v>
      </c>
      <c r="C753" s="2">
        <v>43853</v>
      </c>
      <c r="D753" s="45">
        <v>6039</v>
      </c>
      <c r="E753" s="1" t="s">
        <v>68</v>
      </c>
      <c r="F753" s="1" t="s">
        <v>86</v>
      </c>
      <c r="G753" s="46">
        <v>0.06</v>
      </c>
    </row>
    <row r="754" spans="2:7" x14ac:dyDescent="0.25">
      <c r="B754" s="1" t="s">
        <v>70</v>
      </c>
      <c r="C754" s="2">
        <v>44771</v>
      </c>
      <c r="D754" s="45">
        <v>13088</v>
      </c>
      <c r="E754" s="1" t="s">
        <v>41</v>
      </c>
      <c r="F754" s="1" t="s">
        <v>87</v>
      </c>
      <c r="G754" s="46">
        <v>0</v>
      </c>
    </row>
    <row r="755" spans="2:7" x14ac:dyDescent="0.25">
      <c r="B755" s="1" t="s">
        <v>70</v>
      </c>
      <c r="C755" s="2">
        <v>45263</v>
      </c>
      <c r="D755" s="45">
        <v>9202</v>
      </c>
      <c r="E755" s="1" t="s">
        <v>68</v>
      </c>
      <c r="F755" s="1" t="s">
        <v>87</v>
      </c>
      <c r="G755" s="46">
        <v>0.05</v>
      </c>
    </row>
    <row r="756" spans="2:7" x14ac:dyDescent="0.25">
      <c r="B756" s="1" t="s">
        <v>85</v>
      </c>
      <c r="C756" s="2">
        <v>44402</v>
      </c>
      <c r="D756" s="45">
        <v>8003</v>
      </c>
      <c r="E756" s="1" t="s">
        <v>41</v>
      </c>
      <c r="F756" s="1" t="s">
        <v>87</v>
      </c>
      <c r="G756" s="46">
        <v>0.1</v>
      </c>
    </row>
    <row r="757" spans="2:7" x14ac:dyDescent="0.25">
      <c r="B757" s="1" t="s">
        <v>69</v>
      </c>
      <c r="C757" s="2">
        <v>44434</v>
      </c>
      <c r="D757" s="45">
        <v>13468</v>
      </c>
      <c r="E757" s="1" t="s">
        <v>40</v>
      </c>
      <c r="F757" s="1" t="s">
        <v>87</v>
      </c>
      <c r="G757" s="46">
        <v>0.05</v>
      </c>
    </row>
    <row r="758" spans="2:7" x14ac:dyDescent="0.25">
      <c r="B758" s="1" t="s">
        <v>85</v>
      </c>
      <c r="C758" s="2">
        <v>45418</v>
      </c>
      <c r="D758" s="45">
        <v>17187</v>
      </c>
      <c r="E758" s="1" t="s">
        <v>39</v>
      </c>
      <c r="F758" s="1" t="s">
        <v>87</v>
      </c>
      <c r="G758" s="46">
        <v>0.03</v>
      </c>
    </row>
    <row r="759" spans="2:7" x14ac:dyDescent="0.25">
      <c r="B759" s="1" t="s">
        <v>72</v>
      </c>
      <c r="C759" s="2">
        <v>44089</v>
      </c>
      <c r="D759" s="45">
        <v>3841</v>
      </c>
      <c r="E759" s="1" t="s">
        <v>88</v>
      </c>
      <c r="F759" s="1" t="s">
        <v>87</v>
      </c>
      <c r="G759" s="46">
        <v>0.1</v>
      </c>
    </row>
    <row r="760" spans="2:7" x14ac:dyDescent="0.25">
      <c r="B760" s="1" t="s">
        <v>71</v>
      </c>
      <c r="C760" s="2">
        <v>45492</v>
      </c>
      <c r="D760" s="45">
        <v>6920</v>
      </c>
      <c r="E760" s="1" t="s">
        <v>40</v>
      </c>
      <c r="F760" s="1" t="s">
        <v>87</v>
      </c>
      <c r="G760" s="46">
        <v>0.1</v>
      </c>
    </row>
    <row r="761" spans="2:7" x14ac:dyDescent="0.25">
      <c r="B761" s="1" t="s">
        <v>85</v>
      </c>
      <c r="C761" s="2">
        <v>45365</v>
      </c>
      <c r="D761" s="45">
        <v>17677</v>
      </c>
      <c r="E761" s="1" t="s">
        <v>41</v>
      </c>
      <c r="F761" s="1" t="s">
        <v>87</v>
      </c>
      <c r="G761" s="46">
        <v>0</v>
      </c>
    </row>
    <row r="762" spans="2:7" x14ac:dyDescent="0.25">
      <c r="B762" s="1" t="s">
        <v>70</v>
      </c>
      <c r="C762" s="2">
        <v>45191</v>
      </c>
      <c r="D762" s="45">
        <v>6851</v>
      </c>
      <c r="E762" s="1" t="s">
        <v>68</v>
      </c>
      <c r="F762" s="1" t="s">
        <v>87</v>
      </c>
      <c r="G762" s="46">
        <v>0.1</v>
      </c>
    </row>
    <row r="763" spans="2:7" x14ac:dyDescent="0.25">
      <c r="B763" s="1" t="s">
        <v>85</v>
      </c>
      <c r="C763" s="2">
        <v>44640</v>
      </c>
      <c r="D763" s="45">
        <v>17431</v>
      </c>
      <c r="E763" s="1" t="s">
        <v>40</v>
      </c>
      <c r="F763" s="1" t="s">
        <v>87</v>
      </c>
      <c r="G763" s="46">
        <v>0.05</v>
      </c>
    </row>
    <row r="764" spans="2:7" x14ac:dyDescent="0.25">
      <c r="B764" s="1" t="s">
        <v>69</v>
      </c>
      <c r="C764" s="2">
        <v>45489</v>
      </c>
      <c r="D764" s="45">
        <v>17258</v>
      </c>
      <c r="E764" s="1" t="s">
        <v>39</v>
      </c>
      <c r="F764" s="1" t="s">
        <v>87</v>
      </c>
      <c r="G764" s="46">
        <v>0.09</v>
      </c>
    </row>
    <row r="765" spans="2:7" x14ac:dyDescent="0.25">
      <c r="B765" s="1" t="s">
        <v>85</v>
      </c>
      <c r="C765" s="2">
        <v>45155</v>
      </c>
      <c r="D765" s="45">
        <v>5664</v>
      </c>
      <c r="E765" s="1" t="s">
        <v>88</v>
      </c>
      <c r="F765" s="1" t="s">
        <v>87</v>
      </c>
      <c r="G765" s="46">
        <v>0</v>
      </c>
    </row>
    <row r="766" spans="2:7" x14ac:dyDescent="0.25">
      <c r="B766" s="1" t="s">
        <v>72</v>
      </c>
      <c r="C766" s="2">
        <v>44123</v>
      </c>
      <c r="D766" s="45">
        <v>9966</v>
      </c>
      <c r="E766" s="1" t="s">
        <v>41</v>
      </c>
      <c r="F766" s="1" t="s">
        <v>87</v>
      </c>
      <c r="G766" s="46">
        <v>0.05</v>
      </c>
    </row>
    <row r="767" spans="2:7" x14ac:dyDescent="0.25">
      <c r="B767" s="1" t="s">
        <v>70</v>
      </c>
      <c r="C767" s="2">
        <v>44131</v>
      </c>
      <c r="D767" s="45">
        <v>6904</v>
      </c>
      <c r="E767" s="1" t="s">
        <v>39</v>
      </c>
      <c r="F767" s="1" t="s">
        <v>87</v>
      </c>
      <c r="G767" s="46">
        <v>0.02</v>
      </c>
    </row>
    <row r="768" spans="2:7" x14ac:dyDescent="0.25">
      <c r="B768" s="1" t="s">
        <v>70</v>
      </c>
      <c r="C768" s="2">
        <v>43909</v>
      </c>
      <c r="D768" s="45">
        <v>18333</v>
      </c>
      <c r="E768" s="1" t="s">
        <v>68</v>
      </c>
      <c r="F768" s="1" t="s">
        <v>87</v>
      </c>
      <c r="G768" s="46">
        <v>0.08</v>
      </c>
    </row>
    <row r="769" spans="2:7" x14ac:dyDescent="0.25">
      <c r="B769" s="1" t="s">
        <v>70</v>
      </c>
      <c r="C769" s="2">
        <v>43959</v>
      </c>
      <c r="D769" s="45">
        <v>17447</v>
      </c>
      <c r="E769" s="1" t="s">
        <v>88</v>
      </c>
      <c r="F769" s="1" t="s">
        <v>87</v>
      </c>
      <c r="G769" s="46">
        <v>0.1</v>
      </c>
    </row>
    <row r="770" spans="2:7" x14ac:dyDescent="0.25">
      <c r="B770" s="1" t="s">
        <v>69</v>
      </c>
      <c r="C770" s="2">
        <v>44438</v>
      </c>
      <c r="D770" s="45">
        <v>12350</v>
      </c>
      <c r="E770" s="1" t="s">
        <v>41</v>
      </c>
      <c r="F770" s="1" t="s">
        <v>86</v>
      </c>
      <c r="G770" s="46">
        <v>0.01</v>
      </c>
    </row>
    <row r="771" spans="2:7" x14ac:dyDescent="0.25">
      <c r="B771" s="1" t="s">
        <v>69</v>
      </c>
      <c r="C771" s="2">
        <v>45635</v>
      </c>
      <c r="D771" s="45">
        <v>8675</v>
      </c>
      <c r="E771" s="1" t="s">
        <v>39</v>
      </c>
      <c r="F771" s="1" t="s">
        <v>86</v>
      </c>
      <c r="G771" s="46">
        <v>0.1</v>
      </c>
    </row>
    <row r="772" spans="2:7" x14ac:dyDescent="0.25">
      <c r="B772" s="1" t="s">
        <v>72</v>
      </c>
      <c r="C772" s="2">
        <v>45340</v>
      </c>
      <c r="D772" s="45">
        <v>18851</v>
      </c>
      <c r="E772" s="1" t="s">
        <v>68</v>
      </c>
      <c r="F772" s="1" t="s">
        <v>87</v>
      </c>
      <c r="G772" s="46">
        <v>0.05</v>
      </c>
    </row>
    <row r="773" spans="2:7" x14ac:dyDescent="0.25">
      <c r="B773" s="1" t="s">
        <v>72</v>
      </c>
      <c r="C773" s="2">
        <v>45244</v>
      </c>
      <c r="D773" s="45">
        <v>5428</v>
      </c>
      <c r="E773" s="1" t="s">
        <v>88</v>
      </c>
      <c r="F773" s="1" t="s">
        <v>87</v>
      </c>
      <c r="G773" s="46">
        <v>0.02</v>
      </c>
    </row>
    <row r="774" spans="2:7" x14ac:dyDescent="0.25">
      <c r="B774" s="1" t="s">
        <v>71</v>
      </c>
      <c r="C774" s="2">
        <v>44797</v>
      </c>
      <c r="D774" s="45">
        <v>4950</v>
      </c>
      <c r="E774" s="1" t="s">
        <v>68</v>
      </c>
      <c r="F774" s="1" t="s">
        <v>87</v>
      </c>
      <c r="G774" s="46">
        <v>7.0000000000000007E-2</v>
      </c>
    </row>
    <row r="775" spans="2:7" x14ac:dyDescent="0.25">
      <c r="B775" s="1" t="s">
        <v>69</v>
      </c>
      <c r="C775" s="2">
        <v>43981</v>
      </c>
      <c r="D775" s="45">
        <v>16317</v>
      </c>
      <c r="E775" s="1" t="s">
        <v>88</v>
      </c>
      <c r="F775" s="1" t="s">
        <v>87</v>
      </c>
      <c r="G775" s="46">
        <v>0.09</v>
      </c>
    </row>
    <row r="776" spans="2:7" x14ac:dyDescent="0.25">
      <c r="B776" s="1" t="s">
        <v>71</v>
      </c>
      <c r="C776" s="2">
        <v>45491</v>
      </c>
      <c r="D776" s="45">
        <v>17451</v>
      </c>
      <c r="E776" s="1" t="s">
        <v>39</v>
      </c>
      <c r="F776" s="1" t="s">
        <v>87</v>
      </c>
      <c r="G776" s="46">
        <v>0.04</v>
      </c>
    </row>
    <row r="777" spans="2:7" x14ac:dyDescent="0.25">
      <c r="B777" s="1" t="s">
        <v>72</v>
      </c>
      <c r="C777" s="2">
        <v>44210</v>
      </c>
      <c r="D777" s="45">
        <v>17249</v>
      </c>
      <c r="E777" s="1" t="s">
        <v>68</v>
      </c>
      <c r="F777" s="1" t="s">
        <v>86</v>
      </c>
      <c r="G777" s="46">
        <v>0.08</v>
      </c>
    </row>
    <row r="778" spans="2:7" x14ac:dyDescent="0.25">
      <c r="B778" s="1" t="s">
        <v>72</v>
      </c>
      <c r="C778" s="2">
        <v>43854</v>
      </c>
      <c r="D778" s="45">
        <v>1145</v>
      </c>
      <c r="E778" s="1" t="s">
        <v>68</v>
      </c>
      <c r="F778" s="1" t="s">
        <v>87</v>
      </c>
      <c r="G778" s="46">
        <v>7.0000000000000007E-2</v>
      </c>
    </row>
    <row r="779" spans="2:7" x14ac:dyDescent="0.25">
      <c r="B779" s="1" t="s">
        <v>71</v>
      </c>
      <c r="C779" s="2">
        <v>45222</v>
      </c>
      <c r="D779" s="45">
        <v>9307</v>
      </c>
      <c r="E779" s="1" t="s">
        <v>39</v>
      </c>
      <c r="F779" s="1" t="s">
        <v>87</v>
      </c>
      <c r="G779" s="46">
        <v>0.04</v>
      </c>
    </row>
    <row r="780" spans="2:7" x14ac:dyDescent="0.25">
      <c r="B780" s="1" t="s">
        <v>85</v>
      </c>
      <c r="C780" s="2">
        <v>45455</v>
      </c>
      <c r="D780" s="45">
        <v>7205</v>
      </c>
      <c r="E780" s="1" t="s">
        <v>88</v>
      </c>
      <c r="F780" s="1" t="s">
        <v>87</v>
      </c>
      <c r="G780" s="46">
        <v>0.02</v>
      </c>
    </row>
    <row r="781" spans="2:7" x14ac:dyDescent="0.25">
      <c r="B781" s="1" t="s">
        <v>69</v>
      </c>
      <c r="C781" s="2">
        <v>44845</v>
      </c>
      <c r="D781" s="45">
        <v>7326</v>
      </c>
      <c r="E781" s="1" t="s">
        <v>40</v>
      </c>
      <c r="F781" s="1" t="s">
        <v>87</v>
      </c>
      <c r="G781" s="46">
        <v>0.1</v>
      </c>
    </row>
    <row r="782" spans="2:7" x14ac:dyDescent="0.25">
      <c r="B782" s="1" t="s">
        <v>85</v>
      </c>
      <c r="C782" s="2">
        <v>44267</v>
      </c>
      <c r="D782" s="45">
        <v>5942</v>
      </c>
      <c r="E782" s="1" t="s">
        <v>40</v>
      </c>
      <c r="F782" s="1" t="s">
        <v>87</v>
      </c>
      <c r="G782" s="46">
        <v>7.0000000000000007E-2</v>
      </c>
    </row>
    <row r="783" spans="2:7" x14ac:dyDescent="0.25">
      <c r="B783" s="1" t="s">
        <v>71</v>
      </c>
      <c r="C783" s="2">
        <v>44668</v>
      </c>
      <c r="D783" s="45">
        <v>7811</v>
      </c>
      <c r="E783" s="1" t="s">
        <v>88</v>
      </c>
      <c r="F783" s="1" t="s">
        <v>87</v>
      </c>
      <c r="G783" s="46">
        <v>0</v>
      </c>
    </row>
    <row r="784" spans="2:7" x14ac:dyDescent="0.25">
      <c r="B784" s="1" t="s">
        <v>85</v>
      </c>
      <c r="C784" s="2">
        <v>45428</v>
      </c>
      <c r="D784" s="45">
        <v>5005</v>
      </c>
      <c r="E784" s="1" t="s">
        <v>88</v>
      </c>
      <c r="F784" s="1" t="s">
        <v>87</v>
      </c>
      <c r="G784" s="46">
        <v>0.01</v>
      </c>
    </row>
    <row r="785" spans="2:7" x14ac:dyDescent="0.25">
      <c r="B785" s="1" t="s">
        <v>70</v>
      </c>
      <c r="C785" s="2">
        <v>45414</v>
      </c>
      <c r="D785" s="45">
        <v>9592</v>
      </c>
      <c r="E785" s="1" t="s">
        <v>41</v>
      </c>
      <c r="F785" s="1" t="s">
        <v>87</v>
      </c>
      <c r="G785" s="46">
        <v>0.09</v>
      </c>
    </row>
    <row r="786" spans="2:7" x14ac:dyDescent="0.25">
      <c r="B786" s="1" t="s">
        <v>71</v>
      </c>
      <c r="C786" s="2">
        <v>45502</v>
      </c>
      <c r="D786" s="45">
        <v>4055</v>
      </c>
      <c r="E786" s="1" t="s">
        <v>40</v>
      </c>
      <c r="F786" s="1" t="s">
        <v>87</v>
      </c>
      <c r="G786" s="46">
        <v>7.0000000000000007E-2</v>
      </c>
    </row>
    <row r="787" spans="2:7" x14ac:dyDescent="0.25">
      <c r="B787" s="1" t="s">
        <v>85</v>
      </c>
      <c r="C787" s="2">
        <v>45001</v>
      </c>
      <c r="D787" s="45">
        <v>13205</v>
      </c>
      <c r="E787" s="1" t="s">
        <v>40</v>
      </c>
      <c r="F787" s="1" t="s">
        <v>87</v>
      </c>
      <c r="G787" s="46">
        <v>0.09</v>
      </c>
    </row>
    <row r="788" spans="2:7" x14ac:dyDescent="0.25">
      <c r="B788" s="1" t="s">
        <v>71</v>
      </c>
      <c r="C788" s="2">
        <v>44189</v>
      </c>
      <c r="D788" s="45">
        <v>18522</v>
      </c>
      <c r="E788" s="1" t="s">
        <v>88</v>
      </c>
      <c r="F788" s="1" t="s">
        <v>87</v>
      </c>
      <c r="G788" s="46">
        <v>0.03</v>
      </c>
    </row>
    <row r="789" spans="2:7" x14ac:dyDescent="0.25">
      <c r="B789" s="1" t="s">
        <v>70</v>
      </c>
      <c r="C789" s="2">
        <v>45527</v>
      </c>
      <c r="D789" s="45">
        <v>9633</v>
      </c>
      <c r="E789" s="1" t="s">
        <v>68</v>
      </c>
      <c r="F789" s="1" t="s">
        <v>87</v>
      </c>
      <c r="G789" s="46">
        <v>0.03</v>
      </c>
    </row>
    <row r="790" spans="2:7" x14ac:dyDescent="0.25">
      <c r="B790" s="1" t="s">
        <v>71</v>
      </c>
      <c r="C790" s="2">
        <v>45270</v>
      </c>
      <c r="D790" s="45">
        <v>17369</v>
      </c>
      <c r="E790" s="1" t="s">
        <v>40</v>
      </c>
      <c r="F790" s="1" t="s">
        <v>87</v>
      </c>
      <c r="G790" s="46">
        <v>0.02</v>
      </c>
    </row>
    <row r="791" spans="2:7" x14ac:dyDescent="0.25">
      <c r="B791" s="1" t="s">
        <v>72</v>
      </c>
      <c r="C791" s="2">
        <v>44978</v>
      </c>
      <c r="D791" s="45">
        <v>16444</v>
      </c>
      <c r="E791" s="1" t="s">
        <v>39</v>
      </c>
      <c r="F791" s="1" t="s">
        <v>87</v>
      </c>
      <c r="G791" s="46">
        <v>0.06</v>
      </c>
    </row>
    <row r="792" spans="2:7" x14ac:dyDescent="0.25">
      <c r="B792" s="1" t="s">
        <v>72</v>
      </c>
      <c r="C792" s="2">
        <v>43891</v>
      </c>
      <c r="D792" s="45">
        <v>5255</v>
      </c>
      <c r="E792" s="1" t="s">
        <v>39</v>
      </c>
      <c r="F792" s="1" t="s">
        <v>87</v>
      </c>
      <c r="G792" s="46">
        <v>0.1</v>
      </c>
    </row>
    <row r="793" spans="2:7" x14ac:dyDescent="0.25">
      <c r="B793" s="1" t="s">
        <v>70</v>
      </c>
      <c r="C793" s="2">
        <v>43842</v>
      </c>
      <c r="D793" s="45">
        <v>2924</v>
      </c>
      <c r="E793" s="1" t="s">
        <v>88</v>
      </c>
      <c r="F793" s="1" t="s">
        <v>87</v>
      </c>
      <c r="G793" s="46">
        <v>0.09</v>
      </c>
    </row>
    <row r="794" spans="2:7" x14ac:dyDescent="0.25">
      <c r="B794" s="1" t="s">
        <v>71</v>
      </c>
      <c r="C794" s="2">
        <v>45119</v>
      </c>
      <c r="D794" s="45">
        <v>14242</v>
      </c>
      <c r="E794" s="1" t="s">
        <v>68</v>
      </c>
      <c r="F794" s="1" t="s">
        <v>87</v>
      </c>
      <c r="G794" s="46">
        <v>0.03</v>
      </c>
    </row>
    <row r="795" spans="2:7" x14ac:dyDescent="0.25">
      <c r="B795" s="1" t="s">
        <v>71</v>
      </c>
      <c r="C795" s="2">
        <v>45438</v>
      </c>
      <c r="D795" s="45">
        <v>11871</v>
      </c>
      <c r="E795" s="1" t="s">
        <v>39</v>
      </c>
      <c r="F795" s="1" t="s">
        <v>87</v>
      </c>
      <c r="G795" s="46">
        <v>0.09</v>
      </c>
    </row>
    <row r="796" spans="2:7" x14ac:dyDescent="0.25">
      <c r="B796" s="1" t="s">
        <v>72</v>
      </c>
      <c r="C796" s="2">
        <v>45613</v>
      </c>
      <c r="D796" s="45">
        <v>1098</v>
      </c>
      <c r="E796" s="1" t="s">
        <v>41</v>
      </c>
      <c r="F796" s="1" t="s">
        <v>87</v>
      </c>
      <c r="G796" s="46">
        <v>0.1</v>
      </c>
    </row>
    <row r="797" spans="2:7" x14ac:dyDescent="0.25">
      <c r="B797" s="1" t="s">
        <v>70</v>
      </c>
      <c r="C797" s="2">
        <v>45635</v>
      </c>
      <c r="D797" s="45">
        <v>10323</v>
      </c>
      <c r="E797" s="1" t="s">
        <v>41</v>
      </c>
      <c r="F797" s="1" t="s">
        <v>87</v>
      </c>
      <c r="G797" s="46">
        <v>7.0000000000000007E-2</v>
      </c>
    </row>
    <row r="798" spans="2:7" x14ac:dyDescent="0.25">
      <c r="B798" s="1" t="s">
        <v>70</v>
      </c>
      <c r="C798" s="2">
        <v>45208</v>
      </c>
      <c r="D798" s="45">
        <v>17985</v>
      </c>
      <c r="E798" s="1" t="s">
        <v>39</v>
      </c>
      <c r="F798" s="1" t="s">
        <v>87</v>
      </c>
      <c r="G798" s="46">
        <v>0.09</v>
      </c>
    </row>
    <row r="799" spans="2:7" x14ac:dyDescent="0.25">
      <c r="B799" s="1" t="s">
        <v>71</v>
      </c>
      <c r="C799" s="2">
        <v>44785</v>
      </c>
      <c r="D799" s="45">
        <v>1622</v>
      </c>
      <c r="E799" s="1" t="s">
        <v>88</v>
      </c>
      <c r="F799" s="1" t="s">
        <v>87</v>
      </c>
      <c r="G799" s="46">
        <v>0.08</v>
      </c>
    </row>
    <row r="800" spans="2:7" x14ac:dyDescent="0.25">
      <c r="B800" s="1" t="s">
        <v>70</v>
      </c>
      <c r="C800" s="2">
        <v>44538</v>
      </c>
      <c r="D800" s="45">
        <v>11729</v>
      </c>
      <c r="E800" s="1" t="s">
        <v>41</v>
      </c>
      <c r="F800" s="1" t="s">
        <v>87</v>
      </c>
      <c r="G800" s="46">
        <v>7.0000000000000007E-2</v>
      </c>
    </row>
    <row r="801" spans="2:7" x14ac:dyDescent="0.25">
      <c r="B801" s="1" t="s">
        <v>85</v>
      </c>
      <c r="C801" s="2">
        <v>45021</v>
      </c>
      <c r="D801" s="45">
        <v>15213</v>
      </c>
      <c r="E801" s="1" t="s">
        <v>88</v>
      </c>
      <c r="F801" s="1" t="s">
        <v>87</v>
      </c>
      <c r="G801" s="46">
        <v>0.1</v>
      </c>
    </row>
    <row r="802" spans="2:7" x14ac:dyDescent="0.25">
      <c r="B802" s="1" t="s">
        <v>72</v>
      </c>
      <c r="C802" s="2">
        <v>45172</v>
      </c>
      <c r="D802" s="45">
        <v>4748</v>
      </c>
      <c r="E802" s="1" t="s">
        <v>39</v>
      </c>
      <c r="F802" s="1" t="s">
        <v>87</v>
      </c>
      <c r="G802" s="46">
        <v>7.0000000000000007E-2</v>
      </c>
    </row>
    <row r="803" spans="2:7" x14ac:dyDescent="0.25">
      <c r="B803" s="1" t="s">
        <v>71</v>
      </c>
      <c r="C803" s="2">
        <v>44617</v>
      </c>
      <c r="D803" s="45">
        <v>15887</v>
      </c>
      <c r="E803" s="1" t="s">
        <v>68</v>
      </c>
      <c r="F803" s="1" t="s">
        <v>87</v>
      </c>
      <c r="G803" s="46">
        <v>0.03</v>
      </c>
    </row>
    <row r="804" spans="2:7" x14ac:dyDescent="0.25">
      <c r="B804" s="1" t="s">
        <v>69</v>
      </c>
      <c r="C804" s="2">
        <v>43860</v>
      </c>
      <c r="D804" s="45">
        <v>17530</v>
      </c>
      <c r="E804" s="1" t="s">
        <v>40</v>
      </c>
      <c r="F804" s="1" t="s">
        <v>87</v>
      </c>
      <c r="G804" s="46">
        <v>0</v>
      </c>
    </row>
    <row r="805" spans="2:7" x14ac:dyDescent="0.25">
      <c r="B805" s="1" t="s">
        <v>71</v>
      </c>
      <c r="C805" s="2">
        <v>44897</v>
      </c>
      <c r="D805" s="45">
        <v>8130</v>
      </c>
      <c r="E805" s="1" t="s">
        <v>40</v>
      </c>
      <c r="F805" s="1" t="s">
        <v>86</v>
      </c>
      <c r="G805" s="46">
        <v>7.0000000000000007E-2</v>
      </c>
    </row>
    <row r="806" spans="2:7" x14ac:dyDescent="0.25">
      <c r="B806" s="1" t="s">
        <v>69</v>
      </c>
      <c r="C806" s="2">
        <v>44807</v>
      </c>
      <c r="D806" s="45">
        <v>10316</v>
      </c>
      <c r="E806" s="1" t="s">
        <v>40</v>
      </c>
      <c r="F806" s="1" t="s">
        <v>87</v>
      </c>
      <c r="G806" s="46">
        <v>0.04</v>
      </c>
    </row>
    <row r="807" spans="2:7" x14ac:dyDescent="0.25">
      <c r="B807" s="1" t="s">
        <v>70</v>
      </c>
      <c r="C807" s="2">
        <v>44987</v>
      </c>
      <c r="D807" s="45">
        <v>15981</v>
      </c>
      <c r="E807" s="1" t="s">
        <v>39</v>
      </c>
      <c r="F807" s="1" t="s">
        <v>87</v>
      </c>
      <c r="G807" s="46">
        <v>0</v>
      </c>
    </row>
    <row r="808" spans="2:7" x14ac:dyDescent="0.25">
      <c r="B808" s="1" t="s">
        <v>72</v>
      </c>
      <c r="C808" s="2">
        <v>44663</v>
      </c>
      <c r="D808" s="45">
        <v>9248</v>
      </c>
      <c r="E808" s="1" t="s">
        <v>40</v>
      </c>
      <c r="F808" s="1" t="s">
        <v>87</v>
      </c>
      <c r="G808" s="46">
        <v>7.0000000000000007E-2</v>
      </c>
    </row>
    <row r="809" spans="2:7" x14ac:dyDescent="0.25">
      <c r="B809" s="1" t="s">
        <v>85</v>
      </c>
      <c r="C809" s="2">
        <v>44277</v>
      </c>
      <c r="D809" s="45">
        <v>12267</v>
      </c>
      <c r="E809" s="1" t="s">
        <v>39</v>
      </c>
      <c r="F809" s="1" t="s">
        <v>87</v>
      </c>
      <c r="G809" s="46">
        <v>0.01</v>
      </c>
    </row>
    <row r="810" spans="2:7" x14ac:dyDescent="0.25">
      <c r="B810" s="1" t="s">
        <v>72</v>
      </c>
      <c r="C810" s="2">
        <v>45207</v>
      </c>
      <c r="D810" s="45">
        <v>11241</v>
      </c>
      <c r="E810" s="1" t="s">
        <v>39</v>
      </c>
      <c r="F810" s="1" t="s">
        <v>87</v>
      </c>
      <c r="G810" s="46">
        <v>7.0000000000000007E-2</v>
      </c>
    </row>
    <row r="811" spans="2:7" x14ac:dyDescent="0.25">
      <c r="B811" s="1" t="s">
        <v>69</v>
      </c>
      <c r="C811" s="2">
        <v>45391</v>
      </c>
      <c r="D811" s="45">
        <v>19516</v>
      </c>
      <c r="E811" s="1" t="s">
        <v>68</v>
      </c>
      <c r="F811" s="1" t="s">
        <v>87</v>
      </c>
      <c r="G811" s="46">
        <v>0</v>
      </c>
    </row>
    <row r="812" spans="2:7" x14ac:dyDescent="0.25">
      <c r="B812" s="1" t="s">
        <v>69</v>
      </c>
      <c r="C812" s="2">
        <v>44765</v>
      </c>
      <c r="D812" s="45">
        <v>13884</v>
      </c>
      <c r="E812" s="1" t="s">
        <v>39</v>
      </c>
      <c r="F812" s="1" t="s">
        <v>87</v>
      </c>
      <c r="G812" s="46">
        <v>0.06</v>
      </c>
    </row>
    <row r="813" spans="2:7" x14ac:dyDescent="0.25">
      <c r="B813" s="1" t="s">
        <v>85</v>
      </c>
      <c r="C813" s="2">
        <v>45153</v>
      </c>
      <c r="D813" s="45">
        <v>6380</v>
      </c>
      <c r="E813" s="1" t="s">
        <v>68</v>
      </c>
      <c r="F813" s="1" t="s">
        <v>87</v>
      </c>
      <c r="G813" s="46">
        <v>0.09</v>
      </c>
    </row>
    <row r="814" spans="2:7" x14ac:dyDescent="0.25">
      <c r="B814" s="1" t="s">
        <v>70</v>
      </c>
      <c r="C814" s="2">
        <v>44924</v>
      </c>
      <c r="D814" s="45">
        <v>19672</v>
      </c>
      <c r="E814" s="1" t="s">
        <v>39</v>
      </c>
      <c r="F814" s="1" t="s">
        <v>87</v>
      </c>
      <c r="G814" s="46">
        <v>0.08</v>
      </c>
    </row>
    <row r="815" spans="2:7" x14ac:dyDescent="0.25">
      <c r="B815" s="1" t="s">
        <v>71</v>
      </c>
      <c r="C815" s="2">
        <v>44387</v>
      </c>
      <c r="D815" s="45">
        <v>16421</v>
      </c>
      <c r="E815" s="1" t="s">
        <v>88</v>
      </c>
      <c r="F815" s="1" t="s">
        <v>87</v>
      </c>
      <c r="G815" s="46">
        <v>0.06</v>
      </c>
    </row>
    <row r="816" spans="2:7" x14ac:dyDescent="0.25">
      <c r="B816" s="1" t="s">
        <v>70</v>
      </c>
      <c r="C816" s="2">
        <v>43940</v>
      </c>
      <c r="D816" s="45">
        <v>7275</v>
      </c>
      <c r="E816" s="1" t="s">
        <v>41</v>
      </c>
      <c r="F816" s="1" t="s">
        <v>87</v>
      </c>
      <c r="G816" s="46">
        <v>7.0000000000000007E-2</v>
      </c>
    </row>
    <row r="817" spans="2:7" x14ac:dyDescent="0.25">
      <c r="B817" s="1" t="s">
        <v>70</v>
      </c>
      <c r="C817" s="2">
        <v>45090</v>
      </c>
      <c r="D817" s="45">
        <v>8526</v>
      </c>
      <c r="E817" s="1" t="s">
        <v>68</v>
      </c>
      <c r="F817" s="1" t="s">
        <v>87</v>
      </c>
      <c r="G817" s="46">
        <v>0.04</v>
      </c>
    </row>
    <row r="818" spans="2:7" x14ac:dyDescent="0.25">
      <c r="B818" s="1" t="s">
        <v>85</v>
      </c>
      <c r="C818" s="2">
        <v>45287</v>
      </c>
      <c r="D818" s="45">
        <v>17176</v>
      </c>
      <c r="E818" s="1" t="s">
        <v>68</v>
      </c>
      <c r="F818" s="1" t="s">
        <v>87</v>
      </c>
      <c r="G818" s="46">
        <v>0.03</v>
      </c>
    </row>
    <row r="819" spans="2:7" x14ac:dyDescent="0.25">
      <c r="B819" s="1" t="s">
        <v>69</v>
      </c>
      <c r="C819" s="2">
        <v>45140</v>
      </c>
      <c r="D819" s="45">
        <v>2642</v>
      </c>
      <c r="E819" s="1" t="s">
        <v>68</v>
      </c>
      <c r="F819" s="1" t="s">
        <v>87</v>
      </c>
      <c r="G819" s="46">
        <v>0.08</v>
      </c>
    </row>
    <row r="820" spans="2:7" x14ac:dyDescent="0.25">
      <c r="B820" s="1" t="s">
        <v>69</v>
      </c>
      <c r="C820" s="2">
        <v>45474</v>
      </c>
      <c r="D820" s="45">
        <v>12742</v>
      </c>
      <c r="E820" s="1" t="s">
        <v>39</v>
      </c>
      <c r="F820" s="1" t="s">
        <v>87</v>
      </c>
      <c r="G820" s="46">
        <v>0.03</v>
      </c>
    </row>
    <row r="821" spans="2:7" x14ac:dyDescent="0.25">
      <c r="B821" s="1" t="s">
        <v>71</v>
      </c>
      <c r="C821" s="2">
        <v>43847</v>
      </c>
      <c r="D821" s="45">
        <v>6692</v>
      </c>
      <c r="E821" s="1" t="s">
        <v>68</v>
      </c>
      <c r="F821" s="1" t="s">
        <v>87</v>
      </c>
      <c r="G821" s="46">
        <v>0.06</v>
      </c>
    </row>
    <row r="822" spans="2:7" x14ac:dyDescent="0.25">
      <c r="B822" s="1" t="s">
        <v>85</v>
      </c>
      <c r="C822" s="2">
        <v>45415</v>
      </c>
      <c r="D822" s="45">
        <v>4511</v>
      </c>
      <c r="E822" s="1" t="s">
        <v>68</v>
      </c>
      <c r="F822" s="1" t="s">
        <v>87</v>
      </c>
      <c r="G822" s="46">
        <v>7.0000000000000007E-2</v>
      </c>
    </row>
    <row r="823" spans="2:7" x14ac:dyDescent="0.25">
      <c r="B823" s="1" t="s">
        <v>69</v>
      </c>
      <c r="C823" s="2">
        <v>44017</v>
      </c>
      <c r="D823" s="45">
        <v>13310</v>
      </c>
      <c r="E823" s="1" t="s">
        <v>40</v>
      </c>
      <c r="F823" s="1" t="s">
        <v>87</v>
      </c>
      <c r="G823" s="46">
        <v>7.0000000000000007E-2</v>
      </c>
    </row>
    <row r="824" spans="2:7" x14ac:dyDescent="0.25">
      <c r="B824" s="1" t="s">
        <v>70</v>
      </c>
      <c r="C824" s="2">
        <v>43853</v>
      </c>
      <c r="D824" s="45">
        <v>9961</v>
      </c>
      <c r="E824" s="1" t="s">
        <v>41</v>
      </c>
      <c r="F824" s="1" t="s">
        <v>87</v>
      </c>
      <c r="G824" s="46">
        <v>0.09</v>
      </c>
    </row>
    <row r="825" spans="2:7" x14ac:dyDescent="0.25">
      <c r="B825" s="1" t="s">
        <v>71</v>
      </c>
      <c r="C825" s="2">
        <v>44484</v>
      </c>
      <c r="D825" s="45">
        <v>13992</v>
      </c>
      <c r="E825" s="1" t="s">
        <v>88</v>
      </c>
      <c r="F825" s="1" t="s">
        <v>87</v>
      </c>
      <c r="G825" s="46">
        <v>0.04</v>
      </c>
    </row>
    <row r="826" spans="2:7" x14ac:dyDescent="0.25">
      <c r="B826" s="1" t="s">
        <v>71</v>
      </c>
      <c r="C826" s="2">
        <v>44028</v>
      </c>
      <c r="D826" s="45">
        <v>10427</v>
      </c>
      <c r="E826" s="1" t="s">
        <v>88</v>
      </c>
      <c r="F826" s="1" t="s">
        <v>87</v>
      </c>
      <c r="G826" s="46">
        <v>0.04</v>
      </c>
    </row>
    <row r="827" spans="2:7" x14ac:dyDescent="0.25">
      <c r="B827" s="1" t="s">
        <v>70</v>
      </c>
      <c r="C827" s="2">
        <v>45422</v>
      </c>
      <c r="D827" s="45">
        <v>17729</v>
      </c>
      <c r="E827" s="1" t="s">
        <v>41</v>
      </c>
      <c r="F827" s="1" t="s">
        <v>87</v>
      </c>
      <c r="G827" s="46">
        <v>0.08</v>
      </c>
    </row>
    <row r="828" spans="2:7" x14ac:dyDescent="0.25">
      <c r="B828" s="1" t="s">
        <v>71</v>
      </c>
      <c r="C828" s="2">
        <v>45082</v>
      </c>
      <c r="D828" s="45">
        <v>15640</v>
      </c>
      <c r="E828" s="1" t="s">
        <v>39</v>
      </c>
      <c r="F828" s="1" t="s">
        <v>87</v>
      </c>
      <c r="G828" s="46">
        <v>0.06</v>
      </c>
    </row>
    <row r="829" spans="2:7" x14ac:dyDescent="0.25">
      <c r="B829" s="1" t="s">
        <v>85</v>
      </c>
      <c r="C829" s="2">
        <v>45582</v>
      </c>
      <c r="D829" s="45">
        <v>2544</v>
      </c>
      <c r="E829" s="1" t="s">
        <v>41</v>
      </c>
      <c r="F829" s="1" t="s">
        <v>87</v>
      </c>
      <c r="G829" s="46">
        <v>0.02</v>
      </c>
    </row>
    <row r="830" spans="2:7" x14ac:dyDescent="0.25">
      <c r="B830" s="1" t="s">
        <v>70</v>
      </c>
      <c r="C830" s="2">
        <v>44484</v>
      </c>
      <c r="D830" s="45">
        <v>9604</v>
      </c>
      <c r="E830" s="1" t="s">
        <v>88</v>
      </c>
      <c r="F830" s="1" t="s">
        <v>86</v>
      </c>
      <c r="G830" s="46">
        <v>0.03</v>
      </c>
    </row>
    <row r="831" spans="2:7" x14ac:dyDescent="0.25">
      <c r="B831" s="1" t="s">
        <v>69</v>
      </c>
      <c r="C831" s="2">
        <v>44821</v>
      </c>
      <c r="D831" s="45">
        <v>15318</v>
      </c>
      <c r="E831" s="1" t="s">
        <v>68</v>
      </c>
      <c r="F831" s="1" t="s">
        <v>87</v>
      </c>
      <c r="G831" s="46">
        <v>0.09</v>
      </c>
    </row>
    <row r="832" spans="2:7" x14ac:dyDescent="0.25">
      <c r="B832" s="1" t="s">
        <v>72</v>
      </c>
      <c r="C832" s="2">
        <v>44677</v>
      </c>
      <c r="D832" s="45">
        <v>7524</v>
      </c>
      <c r="E832" s="1" t="s">
        <v>39</v>
      </c>
      <c r="F832" s="1" t="s">
        <v>87</v>
      </c>
      <c r="G832" s="46">
        <v>0.03</v>
      </c>
    </row>
    <row r="833" spans="2:7" x14ac:dyDescent="0.25">
      <c r="B833" s="1" t="s">
        <v>69</v>
      </c>
      <c r="C833" s="2">
        <v>44778</v>
      </c>
      <c r="D833" s="45">
        <v>1523</v>
      </c>
      <c r="E833" s="1" t="s">
        <v>68</v>
      </c>
      <c r="F833" s="1" t="s">
        <v>87</v>
      </c>
      <c r="G833" s="46">
        <v>0.06</v>
      </c>
    </row>
    <row r="834" spans="2:7" x14ac:dyDescent="0.25">
      <c r="B834" s="1" t="s">
        <v>70</v>
      </c>
      <c r="C834" s="2">
        <v>44313</v>
      </c>
      <c r="D834" s="45">
        <v>17587</v>
      </c>
      <c r="E834" s="1" t="s">
        <v>39</v>
      </c>
      <c r="F834" s="1" t="s">
        <v>87</v>
      </c>
      <c r="G834" s="46">
        <v>0.08</v>
      </c>
    </row>
    <row r="835" spans="2:7" x14ac:dyDescent="0.25">
      <c r="B835" s="1" t="s">
        <v>71</v>
      </c>
      <c r="C835" s="2">
        <v>45548</v>
      </c>
      <c r="D835" s="45">
        <v>18893</v>
      </c>
      <c r="E835" s="1" t="s">
        <v>68</v>
      </c>
      <c r="F835" s="1" t="s">
        <v>87</v>
      </c>
      <c r="G835" s="46">
        <v>0.09</v>
      </c>
    </row>
    <row r="836" spans="2:7" x14ac:dyDescent="0.25">
      <c r="B836" s="1" t="s">
        <v>72</v>
      </c>
      <c r="C836" s="2">
        <v>45092</v>
      </c>
      <c r="D836" s="45">
        <v>11227</v>
      </c>
      <c r="E836" s="1" t="s">
        <v>41</v>
      </c>
      <c r="F836" s="1" t="s">
        <v>87</v>
      </c>
      <c r="G836" s="46">
        <v>0.03</v>
      </c>
    </row>
    <row r="837" spans="2:7" x14ac:dyDescent="0.25">
      <c r="B837" s="1" t="s">
        <v>69</v>
      </c>
      <c r="C837" s="2">
        <v>44257</v>
      </c>
      <c r="D837" s="45">
        <v>12414</v>
      </c>
      <c r="E837" s="1" t="s">
        <v>40</v>
      </c>
      <c r="F837" s="1" t="s">
        <v>87</v>
      </c>
      <c r="G837" s="46">
        <v>0.03</v>
      </c>
    </row>
    <row r="838" spans="2:7" x14ac:dyDescent="0.25">
      <c r="B838" s="1" t="s">
        <v>71</v>
      </c>
      <c r="C838" s="2">
        <v>45576</v>
      </c>
      <c r="D838" s="45">
        <v>13899</v>
      </c>
      <c r="E838" s="1" t="s">
        <v>41</v>
      </c>
      <c r="F838" s="1" t="s">
        <v>87</v>
      </c>
      <c r="G838" s="46">
        <v>0.05</v>
      </c>
    </row>
    <row r="839" spans="2:7" x14ac:dyDescent="0.25">
      <c r="B839" s="1" t="s">
        <v>72</v>
      </c>
      <c r="C839" s="2">
        <v>45512</v>
      </c>
      <c r="D839" s="45">
        <v>10499</v>
      </c>
      <c r="E839" s="1" t="s">
        <v>41</v>
      </c>
      <c r="F839" s="1" t="s">
        <v>87</v>
      </c>
      <c r="G839" s="46">
        <v>7.0000000000000007E-2</v>
      </c>
    </row>
    <row r="840" spans="2:7" x14ac:dyDescent="0.25">
      <c r="B840" s="1" t="s">
        <v>71</v>
      </c>
      <c r="C840" s="2">
        <v>44352</v>
      </c>
      <c r="D840" s="45">
        <v>18268</v>
      </c>
      <c r="E840" s="1" t="s">
        <v>39</v>
      </c>
      <c r="F840" s="1" t="s">
        <v>87</v>
      </c>
      <c r="G840" s="46">
        <v>0.09</v>
      </c>
    </row>
    <row r="841" spans="2:7" x14ac:dyDescent="0.25">
      <c r="B841" s="1" t="s">
        <v>70</v>
      </c>
      <c r="C841" s="2">
        <v>45580</v>
      </c>
      <c r="D841" s="45">
        <v>5453</v>
      </c>
      <c r="E841" s="1" t="s">
        <v>41</v>
      </c>
      <c r="F841" s="1" t="s">
        <v>87</v>
      </c>
      <c r="G841" s="46">
        <v>7.0000000000000007E-2</v>
      </c>
    </row>
    <row r="842" spans="2:7" x14ac:dyDescent="0.25">
      <c r="B842" s="1" t="s">
        <v>69</v>
      </c>
      <c r="C842" s="2">
        <v>45102</v>
      </c>
      <c r="D842" s="45">
        <v>8584</v>
      </c>
      <c r="E842" s="1" t="s">
        <v>41</v>
      </c>
      <c r="F842" s="1" t="s">
        <v>87</v>
      </c>
      <c r="G842" s="46">
        <v>0.04</v>
      </c>
    </row>
    <row r="843" spans="2:7" x14ac:dyDescent="0.25">
      <c r="B843" s="1" t="s">
        <v>69</v>
      </c>
      <c r="C843" s="2">
        <v>44279</v>
      </c>
      <c r="D843" s="45">
        <v>11905</v>
      </c>
      <c r="E843" s="1" t="s">
        <v>88</v>
      </c>
      <c r="F843" s="1" t="s">
        <v>87</v>
      </c>
      <c r="G843" s="46">
        <v>0.1</v>
      </c>
    </row>
    <row r="844" spans="2:7" x14ac:dyDescent="0.25">
      <c r="B844" s="1" t="s">
        <v>72</v>
      </c>
      <c r="C844" s="2">
        <v>45381</v>
      </c>
      <c r="D844" s="45">
        <v>16964</v>
      </c>
      <c r="E844" s="1" t="s">
        <v>41</v>
      </c>
      <c r="F844" s="1" t="s">
        <v>87</v>
      </c>
      <c r="G844" s="46">
        <v>0</v>
      </c>
    </row>
    <row r="845" spans="2:7" x14ac:dyDescent="0.25">
      <c r="B845" s="1" t="s">
        <v>69</v>
      </c>
      <c r="C845" s="2">
        <v>44204</v>
      </c>
      <c r="D845" s="45">
        <v>11269</v>
      </c>
      <c r="E845" s="1" t="s">
        <v>68</v>
      </c>
      <c r="F845" s="1" t="s">
        <v>87</v>
      </c>
      <c r="G845" s="46">
        <v>0.08</v>
      </c>
    </row>
    <row r="846" spans="2:7" x14ac:dyDescent="0.25">
      <c r="B846" s="1" t="s">
        <v>72</v>
      </c>
      <c r="C846" s="2">
        <v>43872</v>
      </c>
      <c r="D846" s="45">
        <v>6324</v>
      </c>
      <c r="E846" s="1" t="s">
        <v>39</v>
      </c>
      <c r="F846" s="1" t="s">
        <v>87</v>
      </c>
      <c r="G846" s="46">
        <v>0</v>
      </c>
    </row>
    <row r="847" spans="2:7" x14ac:dyDescent="0.25">
      <c r="B847" s="1" t="s">
        <v>71</v>
      </c>
      <c r="C847" s="2">
        <v>44819</v>
      </c>
      <c r="D847" s="45">
        <v>16439</v>
      </c>
      <c r="E847" s="1" t="s">
        <v>40</v>
      </c>
      <c r="F847" s="1" t="s">
        <v>87</v>
      </c>
      <c r="G847" s="46">
        <v>0.01</v>
      </c>
    </row>
    <row r="848" spans="2:7" x14ac:dyDescent="0.25">
      <c r="B848" s="1" t="s">
        <v>70</v>
      </c>
      <c r="C848" s="2">
        <v>44744</v>
      </c>
      <c r="D848" s="45">
        <v>6658</v>
      </c>
      <c r="E848" s="1" t="s">
        <v>68</v>
      </c>
      <c r="F848" s="1" t="s">
        <v>87</v>
      </c>
      <c r="G848" s="46">
        <v>0.01</v>
      </c>
    </row>
    <row r="849" spans="2:7" x14ac:dyDescent="0.25">
      <c r="B849" s="1" t="s">
        <v>72</v>
      </c>
      <c r="C849" s="2">
        <v>44515</v>
      </c>
      <c r="D849" s="45">
        <v>13073</v>
      </c>
      <c r="E849" s="1" t="s">
        <v>88</v>
      </c>
      <c r="F849" s="1" t="s">
        <v>87</v>
      </c>
      <c r="G849" s="46">
        <v>0.08</v>
      </c>
    </row>
    <row r="850" spans="2:7" x14ac:dyDescent="0.25">
      <c r="B850" s="1" t="s">
        <v>71</v>
      </c>
      <c r="C850" s="2">
        <v>45603</v>
      </c>
      <c r="D850" s="45">
        <v>15560</v>
      </c>
      <c r="E850" s="1" t="s">
        <v>39</v>
      </c>
      <c r="F850" s="1" t="s">
        <v>87</v>
      </c>
      <c r="G850" s="46">
        <v>0.01</v>
      </c>
    </row>
    <row r="851" spans="2:7" x14ac:dyDescent="0.25">
      <c r="B851" s="1" t="s">
        <v>70</v>
      </c>
      <c r="C851" s="2">
        <v>45068</v>
      </c>
      <c r="D851" s="45">
        <v>13710</v>
      </c>
      <c r="E851" s="1" t="s">
        <v>39</v>
      </c>
      <c r="F851" s="1" t="s">
        <v>87</v>
      </c>
      <c r="G851" s="46">
        <v>0</v>
      </c>
    </row>
    <row r="852" spans="2:7" x14ac:dyDescent="0.25">
      <c r="B852" s="1" t="s">
        <v>70</v>
      </c>
      <c r="C852" s="2">
        <v>44689</v>
      </c>
      <c r="D852" s="45">
        <v>1526</v>
      </c>
      <c r="E852" s="1" t="s">
        <v>68</v>
      </c>
      <c r="F852" s="1" t="s">
        <v>87</v>
      </c>
      <c r="G852" s="46">
        <v>0.01</v>
      </c>
    </row>
    <row r="853" spans="2:7" x14ac:dyDescent="0.25">
      <c r="B853" s="1" t="s">
        <v>71</v>
      </c>
      <c r="C853" s="2">
        <v>44567</v>
      </c>
      <c r="D853" s="45">
        <v>4445</v>
      </c>
      <c r="E853" s="1" t="s">
        <v>39</v>
      </c>
      <c r="F853" s="1" t="s">
        <v>87</v>
      </c>
      <c r="G853" s="46">
        <v>7.0000000000000007E-2</v>
      </c>
    </row>
    <row r="854" spans="2:7" x14ac:dyDescent="0.25">
      <c r="B854" s="1" t="s">
        <v>70</v>
      </c>
      <c r="C854" s="2">
        <v>43900</v>
      </c>
      <c r="D854" s="45">
        <v>11575</v>
      </c>
      <c r="E854" s="1" t="s">
        <v>88</v>
      </c>
      <c r="F854" s="1" t="s">
        <v>87</v>
      </c>
      <c r="G854" s="46">
        <v>0.1</v>
      </c>
    </row>
    <row r="855" spans="2:7" x14ac:dyDescent="0.25">
      <c r="B855" s="1" t="s">
        <v>70</v>
      </c>
      <c r="C855" s="2">
        <v>44107</v>
      </c>
      <c r="D855" s="45">
        <v>9216</v>
      </c>
      <c r="E855" s="1" t="s">
        <v>41</v>
      </c>
      <c r="F855" s="1" t="s">
        <v>87</v>
      </c>
      <c r="G855" s="46">
        <v>0.02</v>
      </c>
    </row>
    <row r="856" spans="2:7" x14ac:dyDescent="0.25">
      <c r="B856" s="1" t="s">
        <v>72</v>
      </c>
      <c r="C856" s="2">
        <v>44044</v>
      </c>
      <c r="D856" s="45">
        <v>15889</v>
      </c>
      <c r="E856" s="1" t="s">
        <v>39</v>
      </c>
      <c r="F856" s="1" t="s">
        <v>87</v>
      </c>
      <c r="G856" s="46">
        <v>0.01</v>
      </c>
    </row>
    <row r="857" spans="2:7" x14ac:dyDescent="0.25">
      <c r="B857" s="1" t="s">
        <v>69</v>
      </c>
      <c r="C857" s="2">
        <v>44111</v>
      </c>
      <c r="D857" s="45">
        <v>13902</v>
      </c>
      <c r="E857" s="1" t="s">
        <v>40</v>
      </c>
      <c r="F857" s="1" t="s">
        <v>87</v>
      </c>
      <c r="G857" s="46">
        <v>0.08</v>
      </c>
    </row>
    <row r="858" spans="2:7" x14ac:dyDescent="0.25">
      <c r="B858" s="1" t="s">
        <v>70</v>
      </c>
      <c r="C858" s="2">
        <v>44150</v>
      </c>
      <c r="D858" s="45">
        <v>6408</v>
      </c>
      <c r="E858" s="1" t="s">
        <v>40</v>
      </c>
      <c r="F858" s="1" t="s">
        <v>87</v>
      </c>
      <c r="G858" s="46">
        <v>0.09</v>
      </c>
    </row>
    <row r="859" spans="2:7" x14ac:dyDescent="0.25">
      <c r="B859" s="1" t="s">
        <v>70</v>
      </c>
      <c r="C859" s="2">
        <v>43999</v>
      </c>
      <c r="D859" s="45">
        <v>12088</v>
      </c>
      <c r="E859" s="1" t="s">
        <v>68</v>
      </c>
      <c r="F859" s="1" t="s">
        <v>87</v>
      </c>
      <c r="G859" s="46">
        <v>0.06</v>
      </c>
    </row>
    <row r="860" spans="2:7" x14ac:dyDescent="0.25">
      <c r="B860" s="1" t="s">
        <v>72</v>
      </c>
      <c r="C860" s="2">
        <v>45506</v>
      </c>
      <c r="D860" s="45">
        <v>16437</v>
      </c>
      <c r="E860" s="1" t="s">
        <v>40</v>
      </c>
      <c r="F860" s="1" t="s">
        <v>87</v>
      </c>
      <c r="G860" s="46">
        <v>0.08</v>
      </c>
    </row>
    <row r="861" spans="2:7" x14ac:dyDescent="0.25">
      <c r="B861" s="1" t="s">
        <v>70</v>
      </c>
      <c r="C861" s="2">
        <v>44932</v>
      </c>
      <c r="D861" s="45">
        <v>17761</v>
      </c>
      <c r="E861" s="1" t="s">
        <v>39</v>
      </c>
      <c r="F861" s="1" t="s">
        <v>87</v>
      </c>
      <c r="G861" s="46">
        <v>0.1</v>
      </c>
    </row>
    <row r="862" spans="2:7" x14ac:dyDescent="0.25">
      <c r="B862" s="1" t="s">
        <v>71</v>
      </c>
      <c r="C862" s="2">
        <v>44366</v>
      </c>
      <c r="D862" s="45">
        <v>15347</v>
      </c>
      <c r="E862" s="1" t="s">
        <v>41</v>
      </c>
      <c r="F862" s="1" t="s">
        <v>87</v>
      </c>
      <c r="G862" s="46">
        <v>7.0000000000000007E-2</v>
      </c>
    </row>
    <row r="863" spans="2:7" x14ac:dyDescent="0.25">
      <c r="B863" s="1" t="s">
        <v>71</v>
      </c>
      <c r="C863" s="2">
        <v>45645</v>
      </c>
      <c r="D863" s="45">
        <v>13853</v>
      </c>
      <c r="E863" s="1" t="s">
        <v>68</v>
      </c>
      <c r="F863" s="1" t="s">
        <v>87</v>
      </c>
      <c r="G863" s="46">
        <v>0.05</v>
      </c>
    </row>
    <row r="864" spans="2:7" x14ac:dyDescent="0.25">
      <c r="B864" s="1" t="s">
        <v>70</v>
      </c>
      <c r="C864" s="2">
        <v>44847</v>
      </c>
      <c r="D864" s="45">
        <v>12158</v>
      </c>
      <c r="E864" s="1" t="s">
        <v>88</v>
      </c>
      <c r="F864" s="1" t="s">
        <v>87</v>
      </c>
      <c r="G864" s="46">
        <v>0.08</v>
      </c>
    </row>
    <row r="865" spans="2:7" x14ac:dyDescent="0.25">
      <c r="B865" s="1" t="s">
        <v>71</v>
      </c>
      <c r="C865" s="2">
        <v>44955</v>
      </c>
      <c r="D865" s="45">
        <v>6584</v>
      </c>
      <c r="E865" s="1" t="s">
        <v>39</v>
      </c>
      <c r="F865" s="1" t="s">
        <v>87</v>
      </c>
      <c r="G865" s="46">
        <v>0.05</v>
      </c>
    </row>
    <row r="866" spans="2:7" x14ac:dyDescent="0.25">
      <c r="B866" s="1" t="s">
        <v>72</v>
      </c>
      <c r="C866" s="2">
        <v>44127</v>
      </c>
      <c r="D866" s="45">
        <v>1469</v>
      </c>
      <c r="E866" s="1" t="s">
        <v>41</v>
      </c>
      <c r="F866" s="1" t="s">
        <v>87</v>
      </c>
      <c r="G866" s="46">
        <v>0.06</v>
      </c>
    </row>
    <row r="867" spans="2:7" x14ac:dyDescent="0.25">
      <c r="B867" s="1" t="s">
        <v>70</v>
      </c>
      <c r="C867" s="2">
        <v>45538</v>
      </c>
      <c r="D867" s="45">
        <v>6771</v>
      </c>
      <c r="E867" s="1" t="s">
        <v>41</v>
      </c>
      <c r="F867" s="1" t="s">
        <v>86</v>
      </c>
      <c r="G867" s="46">
        <v>0.03</v>
      </c>
    </row>
    <row r="868" spans="2:7" x14ac:dyDescent="0.25">
      <c r="B868" s="1" t="s">
        <v>85</v>
      </c>
      <c r="C868" s="2">
        <v>45381</v>
      </c>
      <c r="D868" s="45">
        <v>4944</v>
      </c>
      <c r="E868" s="1" t="s">
        <v>68</v>
      </c>
      <c r="F868" s="1" t="s">
        <v>87</v>
      </c>
      <c r="G868" s="46">
        <v>0.08</v>
      </c>
    </row>
    <row r="869" spans="2:7" x14ac:dyDescent="0.25">
      <c r="B869" s="1" t="s">
        <v>71</v>
      </c>
      <c r="C869" s="2">
        <v>45468</v>
      </c>
      <c r="D869" s="45">
        <v>1144</v>
      </c>
      <c r="E869" s="1" t="s">
        <v>39</v>
      </c>
      <c r="F869" s="1" t="s">
        <v>87</v>
      </c>
      <c r="G869" s="46">
        <v>0.1</v>
      </c>
    </row>
    <row r="870" spans="2:7" x14ac:dyDescent="0.25">
      <c r="B870" s="1" t="s">
        <v>72</v>
      </c>
      <c r="C870" s="2">
        <v>44233</v>
      </c>
      <c r="D870" s="45">
        <v>16504</v>
      </c>
      <c r="E870" s="1" t="s">
        <v>68</v>
      </c>
      <c r="F870" s="1" t="s">
        <v>87</v>
      </c>
      <c r="G870" s="46">
        <v>0.09</v>
      </c>
    </row>
    <row r="871" spans="2:7" x14ac:dyDescent="0.25">
      <c r="B871" s="1" t="s">
        <v>69</v>
      </c>
      <c r="C871" s="2">
        <v>44315</v>
      </c>
      <c r="D871" s="45">
        <v>11209</v>
      </c>
      <c r="E871" s="1" t="s">
        <v>68</v>
      </c>
      <c r="F871" s="1" t="s">
        <v>87</v>
      </c>
      <c r="G871" s="46">
        <v>0.06</v>
      </c>
    </row>
    <row r="872" spans="2:7" x14ac:dyDescent="0.25">
      <c r="B872" s="1" t="s">
        <v>71</v>
      </c>
      <c r="C872" s="2">
        <v>44222</v>
      </c>
      <c r="D872" s="45">
        <v>6170</v>
      </c>
      <c r="E872" s="1" t="s">
        <v>88</v>
      </c>
      <c r="F872" s="1" t="s">
        <v>87</v>
      </c>
      <c r="G872" s="46">
        <v>0.09</v>
      </c>
    </row>
    <row r="873" spans="2:7" x14ac:dyDescent="0.25">
      <c r="B873" s="1" t="s">
        <v>72</v>
      </c>
      <c r="C873" s="2">
        <v>44505</v>
      </c>
      <c r="D873" s="45">
        <v>13388</v>
      </c>
      <c r="E873" s="1" t="s">
        <v>39</v>
      </c>
      <c r="F873" s="1" t="s">
        <v>87</v>
      </c>
      <c r="G873" s="46">
        <v>0.06</v>
      </c>
    </row>
    <row r="874" spans="2:7" x14ac:dyDescent="0.25">
      <c r="B874" s="1" t="s">
        <v>69</v>
      </c>
      <c r="C874" s="2">
        <v>44501</v>
      </c>
      <c r="D874" s="45">
        <v>15539</v>
      </c>
      <c r="E874" s="1" t="s">
        <v>39</v>
      </c>
      <c r="F874" s="1" t="s">
        <v>87</v>
      </c>
      <c r="G874" s="46">
        <v>0.05</v>
      </c>
    </row>
    <row r="875" spans="2:7" x14ac:dyDescent="0.25">
      <c r="B875" s="1" t="s">
        <v>70</v>
      </c>
      <c r="C875" s="2">
        <v>44699</v>
      </c>
      <c r="D875" s="45">
        <v>7662</v>
      </c>
      <c r="E875" s="1" t="s">
        <v>68</v>
      </c>
      <c r="F875" s="1" t="s">
        <v>87</v>
      </c>
      <c r="G875" s="46">
        <v>0.03</v>
      </c>
    </row>
    <row r="876" spans="2:7" x14ac:dyDescent="0.25">
      <c r="B876" s="1" t="s">
        <v>69</v>
      </c>
      <c r="C876" s="2">
        <v>45158</v>
      </c>
      <c r="D876" s="45">
        <v>19789</v>
      </c>
      <c r="E876" s="1" t="s">
        <v>68</v>
      </c>
      <c r="F876" s="1" t="s">
        <v>87</v>
      </c>
      <c r="G876" s="46">
        <v>7.0000000000000007E-2</v>
      </c>
    </row>
    <row r="877" spans="2:7" x14ac:dyDescent="0.25">
      <c r="B877" s="1" t="s">
        <v>85</v>
      </c>
      <c r="C877" s="2">
        <v>45603</v>
      </c>
      <c r="D877" s="45">
        <v>14741</v>
      </c>
      <c r="E877" s="1" t="s">
        <v>88</v>
      </c>
      <c r="F877" s="1" t="s">
        <v>87</v>
      </c>
      <c r="G877" s="46">
        <v>0.08</v>
      </c>
    </row>
    <row r="878" spans="2:7" x14ac:dyDescent="0.25">
      <c r="B878" s="1" t="s">
        <v>85</v>
      </c>
      <c r="C878" s="2">
        <v>44309</v>
      </c>
      <c r="D878" s="45">
        <v>13834</v>
      </c>
      <c r="E878" s="1" t="s">
        <v>39</v>
      </c>
      <c r="F878" s="1" t="s">
        <v>87</v>
      </c>
      <c r="G878" s="46">
        <v>0.09</v>
      </c>
    </row>
    <row r="879" spans="2:7" x14ac:dyDescent="0.25">
      <c r="B879" s="1" t="s">
        <v>70</v>
      </c>
      <c r="C879" s="2">
        <v>45160</v>
      </c>
      <c r="D879" s="45">
        <v>14668</v>
      </c>
      <c r="E879" s="1" t="s">
        <v>41</v>
      </c>
      <c r="F879" s="1" t="s">
        <v>87</v>
      </c>
      <c r="G879" s="46">
        <v>0.05</v>
      </c>
    </row>
    <row r="880" spans="2:7" x14ac:dyDescent="0.25">
      <c r="B880" s="1" t="s">
        <v>69</v>
      </c>
      <c r="C880" s="2">
        <v>44237</v>
      </c>
      <c r="D880" s="45">
        <v>11009</v>
      </c>
      <c r="E880" s="1" t="s">
        <v>40</v>
      </c>
      <c r="F880" s="1" t="s">
        <v>87</v>
      </c>
      <c r="G880" s="46">
        <v>0.04</v>
      </c>
    </row>
    <row r="881" spans="2:7" x14ac:dyDescent="0.25">
      <c r="B881" s="1" t="s">
        <v>71</v>
      </c>
      <c r="C881" s="2">
        <v>44733</v>
      </c>
      <c r="D881" s="45">
        <v>16059</v>
      </c>
      <c r="E881" s="1" t="s">
        <v>41</v>
      </c>
      <c r="F881" s="1" t="s">
        <v>87</v>
      </c>
      <c r="G881" s="46">
        <v>0.09</v>
      </c>
    </row>
    <row r="882" spans="2:7" x14ac:dyDescent="0.25">
      <c r="B882" s="1" t="s">
        <v>70</v>
      </c>
      <c r="C882" s="2">
        <v>45549</v>
      </c>
      <c r="D882" s="45">
        <v>5020</v>
      </c>
      <c r="E882" s="1" t="s">
        <v>68</v>
      </c>
      <c r="F882" s="1" t="s">
        <v>87</v>
      </c>
      <c r="G882" s="46">
        <v>0.05</v>
      </c>
    </row>
    <row r="883" spans="2:7" x14ac:dyDescent="0.25">
      <c r="B883" s="1" t="s">
        <v>85</v>
      </c>
      <c r="C883" s="2">
        <v>45363</v>
      </c>
      <c r="D883" s="45">
        <v>1333</v>
      </c>
      <c r="E883" s="1" t="s">
        <v>41</v>
      </c>
      <c r="F883" s="1" t="s">
        <v>87</v>
      </c>
      <c r="G883" s="46">
        <v>0.1</v>
      </c>
    </row>
    <row r="884" spans="2:7" x14ac:dyDescent="0.25">
      <c r="B884" s="1" t="s">
        <v>72</v>
      </c>
      <c r="C884" s="2">
        <v>45438</v>
      </c>
      <c r="D884" s="45">
        <v>10308</v>
      </c>
      <c r="E884" s="1" t="s">
        <v>88</v>
      </c>
      <c r="F884" s="1" t="s">
        <v>87</v>
      </c>
      <c r="G884" s="46">
        <v>0</v>
      </c>
    </row>
    <row r="885" spans="2:7" x14ac:dyDescent="0.25">
      <c r="B885" s="1" t="s">
        <v>69</v>
      </c>
      <c r="C885" s="2">
        <v>45108</v>
      </c>
      <c r="D885" s="45">
        <v>13775</v>
      </c>
      <c r="E885" s="1" t="s">
        <v>40</v>
      </c>
      <c r="F885" s="1" t="s">
        <v>87</v>
      </c>
      <c r="G885" s="46">
        <v>0.05</v>
      </c>
    </row>
    <row r="886" spans="2:7" x14ac:dyDescent="0.25">
      <c r="B886" s="1" t="s">
        <v>69</v>
      </c>
      <c r="C886" s="2">
        <v>44541</v>
      </c>
      <c r="D886" s="45">
        <v>1161</v>
      </c>
      <c r="E886" s="1" t="s">
        <v>68</v>
      </c>
      <c r="F886" s="1" t="s">
        <v>87</v>
      </c>
      <c r="G886" s="46">
        <v>0.05</v>
      </c>
    </row>
    <row r="887" spans="2:7" x14ac:dyDescent="0.25">
      <c r="B887" s="1" t="s">
        <v>69</v>
      </c>
      <c r="C887" s="2">
        <v>45619</v>
      </c>
      <c r="D887" s="45">
        <v>12096</v>
      </c>
      <c r="E887" s="1" t="s">
        <v>88</v>
      </c>
      <c r="F887" s="1" t="s">
        <v>87</v>
      </c>
      <c r="G887" s="46">
        <v>0.04</v>
      </c>
    </row>
    <row r="888" spans="2:7" x14ac:dyDescent="0.25">
      <c r="B888" s="1" t="s">
        <v>85</v>
      </c>
      <c r="C888" s="2">
        <v>44937</v>
      </c>
      <c r="D888" s="45">
        <v>16334</v>
      </c>
      <c r="E888" s="1" t="s">
        <v>68</v>
      </c>
      <c r="F888" s="1" t="s">
        <v>86</v>
      </c>
      <c r="G888" s="46">
        <v>0</v>
      </c>
    </row>
    <row r="889" spans="2:7" x14ac:dyDescent="0.25">
      <c r="B889" s="1" t="s">
        <v>69</v>
      </c>
      <c r="C889" s="2">
        <v>45401</v>
      </c>
      <c r="D889" s="45">
        <v>16269</v>
      </c>
      <c r="E889" s="1" t="s">
        <v>40</v>
      </c>
      <c r="F889" s="1" t="s">
        <v>87</v>
      </c>
      <c r="G889" s="46">
        <v>0.04</v>
      </c>
    </row>
    <row r="890" spans="2:7" x14ac:dyDescent="0.25">
      <c r="B890" s="1" t="s">
        <v>69</v>
      </c>
      <c r="C890" s="2">
        <v>44524</v>
      </c>
      <c r="D890" s="45">
        <v>16696</v>
      </c>
      <c r="E890" s="1" t="s">
        <v>41</v>
      </c>
      <c r="F890" s="1" t="s">
        <v>87</v>
      </c>
      <c r="G890" s="46">
        <v>0.02</v>
      </c>
    </row>
    <row r="891" spans="2:7" x14ac:dyDescent="0.25">
      <c r="B891" s="1" t="s">
        <v>69</v>
      </c>
      <c r="C891" s="2">
        <v>45445</v>
      </c>
      <c r="D891" s="45">
        <v>14973</v>
      </c>
      <c r="E891" s="1" t="s">
        <v>40</v>
      </c>
      <c r="F891" s="1" t="s">
        <v>87</v>
      </c>
      <c r="G891" s="46">
        <v>0.05</v>
      </c>
    </row>
    <row r="892" spans="2:7" x14ac:dyDescent="0.25">
      <c r="B892" s="1" t="s">
        <v>71</v>
      </c>
      <c r="C892" s="2">
        <v>44107</v>
      </c>
      <c r="D892" s="45">
        <v>10570</v>
      </c>
      <c r="E892" s="1" t="s">
        <v>88</v>
      </c>
      <c r="F892" s="1" t="s">
        <v>87</v>
      </c>
      <c r="G892" s="46">
        <v>0.06</v>
      </c>
    </row>
    <row r="893" spans="2:7" x14ac:dyDescent="0.25">
      <c r="B893" s="1" t="s">
        <v>70</v>
      </c>
      <c r="C893" s="2">
        <v>44516</v>
      </c>
      <c r="D893" s="45">
        <v>1947</v>
      </c>
      <c r="E893" s="1" t="s">
        <v>68</v>
      </c>
      <c r="F893" s="1" t="s">
        <v>87</v>
      </c>
      <c r="G893" s="46">
        <v>0.04</v>
      </c>
    </row>
    <row r="894" spans="2:7" x14ac:dyDescent="0.25">
      <c r="B894" s="1" t="s">
        <v>69</v>
      </c>
      <c r="C894" s="2">
        <v>45278</v>
      </c>
      <c r="D894" s="45">
        <v>4644</v>
      </c>
      <c r="E894" s="1" t="s">
        <v>68</v>
      </c>
      <c r="F894" s="1" t="s">
        <v>87</v>
      </c>
      <c r="G894" s="46">
        <v>0</v>
      </c>
    </row>
    <row r="895" spans="2:7" x14ac:dyDescent="0.25">
      <c r="B895" s="1" t="s">
        <v>85</v>
      </c>
      <c r="C895" s="2">
        <v>44676</v>
      </c>
      <c r="D895" s="45">
        <v>11028</v>
      </c>
      <c r="E895" s="1" t="s">
        <v>39</v>
      </c>
      <c r="F895" s="1" t="s">
        <v>87</v>
      </c>
      <c r="G895" s="46">
        <v>0</v>
      </c>
    </row>
    <row r="896" spans="2:7" x14ac:dyDescent="0.25">
      <c r="B896" s="1" t="s">
        <v>71</v>
      </c>
      <c r="C896" s="2">
        <v>44054</v>
      </c>
      <c r="D896" s="45">
        <v>9477</v>
      </c>
      <c r="E896" s="1" t="s">
        <v>88</v>
      </c>
      <c r="F896" s="1" t="s">
        <v>87</v>
      </c>
      <c r="G896" s="46">
        <v>0.01</v>
      </c>
    </row>
    <row r="897" spans="2:7" x14ac:dyDescent="0.25">
      <c r="B897" s="1" t="s">
        <v>72</v>
      </c>
      <c r="C897" s="2">
        <v>44033</v>
      </c>
      <c r="D897" s="45">
        <v>9609</v>
      </c>
      <c r="E897" s="1" t="s">
        <v>68</v>
      </c>
      <c r="F897" s="1" t="s">
        <v>87</v>
      </c>
      <c r="G897" s="46">
        <v>0.04</v>
      </c>
    </row>
    <row r="898" spans="2:7" x14ac:dyDescent="0.25">
      <c r="B898" s="1" t="s">
        <v>69</v>
      </c>
      <c r="C898" s="2">
        <v>44797</v>
      </c>
      <c r="D898" s="45">
        <v>6543</v>
      </c>
      <c r="E898" s="1" t="s">
        <v>88</v>
      </c>
      <c r="F898" s="1" t="s">
        <v>87</v>
      </c>
      <c r="G898" s="46">
        <v>0.06</v>
      </c>
    </row>
    <row r="899" spans="2:7" x14ac:dyDescent="0.25">
      <c r="B899" s="1" t="s">
        <v>85</v>
      </c>
      <c r="C899" s="2">
        <v>45474</v>
      </c>
      <c r="D899" s="45">
        <v>17510</v>
      </c>
      <c r="E899" s="1" t="s">
        <v>41</v>
      </c>
      <c r="F899" s="1" t="s">
        <v>87</v>
      </c>
      <c r="G899" s="46">
        <v>0.06</v>
      </c>
    </row>
    <row r="900" spans="2:7" x14ac:dyDescent="0.25">
      <c r="B900" s="1" t="s">
        <v>72</v>
      </c>
      <c r="C900" s="2">
        <v>44034</v>
      </c>
      <c r="D900" s="45">
        <v>8570</v>
      </c>
      <c r="E900" s="1" t="s">
        <v>40</v>
      </c>
      <c r="F900" s="1" t="s">
        <v>87</v>
      </c>
      <c r="G900" s="46">
        <v>0.05</v>
      </c>
    </row>
    <row r="901" spans="2:7" x14ac:dyDescent="0.25">
      <c r="B901" s="1" t="s">
        <v>69</v>
      </c>
      <c r="C901" s="2">
        <v>44785</v>
      </c>
      <c r="D901" s="45">
        <v>18677</v>
      </c>
      <c r="E901" s="1" t="s">
        <v>88</v>
      </c>
      <c r="F901" s="1" t="s">
        <v>87</v>
      </c>
      <c r="G901" s="46">
        <v>0</v>
      </c>
    </row>
    <row r="902" spans="2:7" x14ac:dyDescent="0.25">
      <c r="B902" s="1" t="s">
        <v>69</v>
      </c>
      <c r="C902" s="2">
        <v>44531</v>
      </c>
      <c r="D902" s="45">
        <v>9748</v>
      </c>
      <c r="E902" s="1" t="s">
        <v>39</v>
      </c>
      <c r="F902" s="1" t="s">
        <v>87</v>
      </c>
      <c r="G902" s="46">
        <v>0.01</v>
      </c>
    </row>
    <row r="903" spans="2:7" x14ac:dyDescent="0.25">
      <c r="B903" s="1" t="s">
        <v>69</v>
      </c>
      <c r="C903" s="2">
        <v>44924</v>
      </c>
      <c r="D903" s="45">
        <v>18208</v>
      </c>
      <c r="E903" s="1" t="s">
        <v>88</v>
      </c>
      <c r="F903" s="1" t="s">
        <v>87</v>
      </c>
      <c r="G903" s="46">
        <v>0.01</v>
      </c>
    </row>
    <row r="904" spans="2:7" x14ac:dyDescent="0.25">
      <c r="B904" s="1" t="s">
        <v>85</v>
      </c>
      <c r="C904" s="2">
        <v>44344</v>
      </c>
      <c r="D904" s="45">
        <v>6333</v>
      </c>
      <c r="E904" s="1" t="s">
        <v>41</v>
      </c>
      <c r="F904" s="1" t="s">
        <v>87</v>
      </c>
      <c r="G904" s="46">
        <v>0.05</v>
      </c>
    </row>
    <row r="905" spans="2:7" x14ac:dyDescent="0.25">
      <c r="B905" s="1" t="s">
        <v>85</v>
      </c>
      <c r="C905" s="2">
        <v>44769</v>
      </c>
      <c r="D905" s="45">
        <v>9314</v>
      </c>
      <c r="E905" s="1" t="s">
        <v>68</v>
      </c>
      <c r="F905" s="1" t="s">
        <v>87</v>
      </c>
      <c r="G905" s="46">
        <v>0.05</v>
      </c>
    </row>
    <row r="906" spans="2:7" x14ac:dyDescent="0.25">
      <c r="B906" s="1" t="s">
        <v>69</v>
      </c>
      <c r="C906" s="2">
        <v>44104</v>
      </c>
      <c r="D906" s="45">
        <v>6078</v>
      </c>
      <c r="E906" s="1" t="s">
        <v>88</v>
      </c>
      <c r="F906" s="1" t="s">
        <v>87</v>
      </c>
      <c r="G906" s="46">
        <v>0.03</v>
      </c>
    </row>
    <row r="907" spans="2:7" x14ac:dyDescent="0.25">
      <c r="B907" s="1" t="s">
        <v>85</v>
      </c>
      <c r="C907" s="2">
        <v>44870</v>
      </c>
      <c r="D907" s="45">
        <v>4903</v>
      </c>
      <c r="E907" s="1" t="s">
        <v>88</v>
      </c>
      <c r="F907" s="1" t="s">
        <v>87</v>
      </c>
      <c r="G907" s="46">
        <v>0.08</v>
      </c>
    </row>
    <row r="908" spans="2:7" x14ac:dyDescent="0.25">
      <c r="B908" s="1" t="s">
        <v>70</v>
      </c>
      <c r="C908" s="2">
        <v>44581</v>
      </c>
      <c r="D908" s="45">
        <v>2799</v>
      </c>
      <c r="E908" s="1" t="s">
        <v>40</v>
      </c>
      <c r="F908" s="1" t="s">
        <v>87</v>
      </c>
      <c r="G908" s="46">
        <v>0.08</v>
      </c>
    </row>
    <row r="909" spans="2:7" x14ac:dyDescent="0.25">
      <c r="B909" s="1" t="s">
        <v>69</v>
      </c>
      <c r="C909" s="2">
        <v>45167</v>
      </c>
      <c r="D909" s="45">
        <v>17878</v>
      </c>
      <c r="E909" s="1" t="s">
        <v>41</v>
      </c>
      <c r="F909" s="1" t="s">
        <v>87</v>
      </c>
      <c r="G909" s="46">
        <v>0.09</v>
      </c>
    </row>
    <row r="910" spans="2:7" x14ac:dyDescent="0.25">
      <c r="B910" s="1" t="s">
        <v>85</v>
      </c>
      <c r="C910" s="2">
        <v>43958</v>
      </c>
      <c r="D910" s="45">
        <v>6182</v>
      </c>
      <c r="E910" s="1" t="s">
        <v>68</v>
      </c>
      <c r="F910" s="1" t="s">
        <v>87</v>
      </c>
      <c r="G910" s="46">
        <v>7.0000000000000007E-2</v>
      </c>
    </row>
    <row r="911" spans="2:7" x14ac:dyDescent="0.25">
      <c r="B911" s="1" t="s">
        <v>72</v>
      </c>
      <c r="C911" s="2">
        <v>45419</v>
      </c>
      <c r="D911" s="45">
        <v>5103</v>
      </c>
      <c r="E911" s="1" t="s">
        <v>40</v>
      </c>
      <c r="F911" s="1" t="s">
        <v>87</v>
      </c>
      <c r="G911" s="46">
        <v>0</v>
      </c>
    </row>
    <row r="912" spans="2:7" x14ac:dyDescent="0.25">
      <c r="B912" s="1" t="s">
        <v>69</v>
      </c>
      <c r="C912" s="2">
        <v>44542</v>
      </c>
      <c r="D912" s="45">
        <v>17771</v>
      </c>
      <c r="E912" s="1" t="s">
        <v>41</v>
      </c>
      <c r="F912" s="1" t="s">
        <v>87</v>
      </c>
      <c r="G912" s="46">
        <v>0.03</v>
      </c>
    </row>
    <row r="913" spans="2:7" x14ac:dyDescent="0.25">
      <c r="B913" s="1" t="s">
        <v>71</v>
      </c>
      <c r="C913" s="2">
        <v>44754</v>
      </c>
      <c r="D913" s="45">
        <v>16627</v>
      </c>
      <c r="E913" s="1" t="s">
        <v>88</v>
      </c>
      <c r="F913" s="1" t="s">
        <v>87</v>
      </c>
      <c r="G913" s="46">
        <v>0.09</v>
      </c>
    </row>
    <row r="914" spans="2:7" x14ac:dyDescent="0.25">
      <c r="B914" s="1" t="s">
        <v>72</v>
      </c>
      <c r="C914" s="2">
        <v>44601</v>
      </c>
      <c r="D914" s="45">
        <v>17514</v>
      </c>
      <c r="E914" s="1" t="s">
        <v>68</v>
      </c>
      <c r="F914" s="1" t="s">
        <v>87</v>
      </c>
      <c r="G914" s="46">
        <v>0</v>
      </c>
    </row>
    <row r="915" spans="2:7" x14ac:dyDescent="0.25">
      <c r="B915" s="1" t="s">
        <v>69</v>
      </c>
      <c r="C915" s="2">
        <v>44129</v>
      </c>
      <c r="D915" s="45">
        <v>1686</v>
      </c>
      <c r="E915" s="1" t="s">
        <v>88</v>
      </c>
      <c r="F915" s="1" t="s">
        <v>87</v>
      </c>
      <c r="G915" s="46">
        <v>0.01</v>
      </c>
    </row>
    <row r="916" spans="2:7" x14ac:dyDescent="0.25">
      <c r="B916" s="1" t="s">
        <v>70</v>
      </c>
      <c r="C916" s="2">
        <v>45612</v>
      </c>
      <c r="D916" s="45">
        <v>11245</v>
      </c>
      <c r="E916" s="1" t="s">
        <v>41</v>
      </c>
      <c r="F916" s="1" t="s">
        <v>87</v>
      </c>
      <c r="G916" s="46">
        <v>0.01</v>
      </c>
    </row>
    <row r="917" spans="2:7" x14ac:dyDescent="0.25">
      <c r="B917" s="1" t="s">
        <v>69</v>
      </c>
      <c r="C917" s="2">
        <v>45531</v>
      </c>
      <c r="D917" s="45">
        <v>8238</v>
      </c>
      <c r="E917" s="1" t="s">
        <v>40</v>
      </c>
      <c r="F917" s="1" t="s">
        <v>87</v>
      </c>
      <c r="G917" s="46">
        <v>0.02</v>
      </c>
    </row>
    <row r="918" spans="2:7" x14ac:dyDescent="0.25">
      <c r="B918" s="1" t="s">
        <v>70</v>
      </c>
      <c r="C918" s="2">
        <v>43838</v>
      </c>
      <c r="D918" s="45">
        <v>12137</v>
      </c>
      <c r="E918" s="1" t="s">
        <v>40</v>
      </c>
      <c r="F918" s="1" t="s">
        <v>86</v>
      </c>
      <c r="G918" s="46">
        <v>0.03</v>
      </c>
    </row>
    <row r="919" spans="2:7" x14ac:dyDescent="0.25">
      <c r="B919" s="1" t="s">
        <v>85</v>
      </c>
      <c r="C919" s="2">
        <v>45587</v>
      </c>
      <c r="D919" s="45">
        <v>7555</v>
      </c>
      <c r="E919" s="1" t="s">
        <v>68</v>
      </c>
      <c r="F919" s="1" t="s">
        <v>87</v>
      </c>
      <c r="G919" s="46">
        <v>0.05</v>
      </c>
    </row>
    <row r="920" spans="2:7" x14ac:dyDescent="0.25">
      <c r="B920" s="1" t="s">
        <v>71</v>
      </c>
      <c r="C920" s="2">
        <v>44259</v>
      </c>
      <c r="D920" s="45">
        <v>17535</v>
      </c>
      <c r="E920" s="1" t="s">
        <v>41</v>
      </c>
      <c r="F920" s="1" t="s">
        <v>87</v>
      </c>
      <c r="G920" s="46">
        <v>0.1</v>
      </c>
    </row>
    <row r="921" spans="2:7" x14ac:dyDescent="0.25">
      <c r="B921" s="1" t="s">
        <v>85</v>
      </c>
      <c r="C921" s="2">
        <v>44373</v>
      </c>
      <c r="D921" s="45">
        <v>17883</v>
      </c>
      <c r="E921" s="1" t="s">
        <v>88</v>
      </c>
      <c r="F921" s="1" t="s">
        <v>87</v>
      </c>
      <c r="G921" s="46">
        <v>7.0000000000000007E-2</v>
      </c>
    </row>
    <row r="922" spans="2:7" x14ac:dyDescent="0.25">
      <c r="B922" s="1" t="s">
        <v>72</v>
      </c>
      <c r="C922" s="2">
        <v>45218</v>
      </c>
      <c r="D922" s="45">
        <v>11389</v>
      </c>
      <c r="E922" s="1" t="s">
        <v>88</v>
      </c>
      <c r="F922" s="1" t="s">
        <v>87</v>
      </c>
      <c r="G922" s="46">
        <v>0.09</v>
      </c>
    </row>
    <row r="923" spans="2:7" x14ac:dyDescent="0.25">
      <c r="B923" s="1" t="s">
        <v>71</v>
      </c>
      <c r="C923" s="2">
        <v>45451</v>
      </c>
      <c r="D923" s="45">
        <v>16272</v>
      </c>
      <c r="E923" s="1" t="s">
        <v>39</v>
      </c>
      <c r="F923" s="1" t="s">
        <v>87</v>
      </c>
      <c r="G923" s="46">
        <v>7.0000000000000007E-2</v>
      </c>
    </row>
    <row r="924" spans="2:7" x14ac:dyDescent="0.25">
      <c r="B924" s="1" t="s">
        <v>85</v>
      </c>
      <c r="C924" s="2">
        <v>43975</v>
      </c>
      <c r="D924" s="45">
        <v>15232</v>
      </c>
      <c r="E924" s="1" t="s">
        <v>39</v>
      </c>
      <c r="F924" s="1" t="s">
        <v>87</v>
      </c>
      <c r="G924" s="46">
        <v>0.01</v>
      </c>
    </row>
    <row r="925" spans="2:7" x14ac:dyDescent="0.25">
      <c r="B925" s="1" t="s">
        <v>69</v>
      </c>
      <c r="C925" s="2">
        <v>43956</v>
      </c>
      <c r="D925" s="45">
        <v>10099</v>
      </c>
      <c r="E925" s="1" t="s">
        <v>41</v>
      </c>
      <c r="F925" s="1" t="s">
        <v>87</v>
      </c>
      <c r="G925" s="46">
        <v>0.09</v>
      </c>
    </row>
    <row r="926" spans="2:7" x14ac:dyDescent="0.25">
      <c r="B926" s="1" t="s">
        <v>85</v>
      </c>
      <c r="C926" s="2">
        <v>44021</v>
      </c>
      <c r="D926" s="45">
        <v>16321</v>
      </c>
      <c r="E926" s="1" t="s">
        <v>68</v>
      </c>
      <c r="F926" s="1" t="s">
        <v>87</v>
      </c>
      <c r="G926" s="46">
        <v>0.06</v>
      </c>
    </row>
    <row r="927" spans="2:7" x14ac:dyDescent="0.25">
      <c r="B927" s="1" t="s">
        <v>72</v>
      </c>
      <c r="C927" s="2">
        <v>45432</v>
      </c>
      <c r="D927" s="45">
        <v>3705</v>
      </c>
      <c r="E927" s="1" t="s">
        <v>88</v>
      </c>
      <c r="F927" s="1" t="s">
        <v>87</v>
      </c>
      <c r="G927" s="46">
        <v>0.03</v>
      </c>
    </row>
    <row r="928" spans="2:7" x14ac:dyDescent="0.25">
      <c r="B928" s="1" t="s">
        <v>70</v>
      </c>
      <c r="C928" s="2">
        <v>45515</v>
      </c>
      <c r="D928" s="45">
        <v>13167</v>
      </c>
      <c r="E928" s="1" t="s">
        <v>39</v>
      </c>
      <c r="F928" s="1" t="s">
        <v>87</v>
      </c>
      <c r="G928" s="46">
        <v>0.03</v>
      </c>
    </row>
    <row r="929" spans="2:7" x14ac:dyDescent="0.25">
      <c r="B929" s="1" t="s">
        <v>70</v>
      </c>
      <c r="C929" s="2">
        <v>44339</v>
      </c>
      <c r="D929" s="45">
        <v>13483</v>
      </c>
      <c r="E929" s="1" t="s">
        <v>41</v>
      </c>
      <c r="F929" s="1" t="s">
        <v>87</v>
      </c>
      <c r="G929" s="46">
        <v>0.08</v>
      </c>
    </row>
    <row r="930" spans="2:7" x14ac:dyDescent="0.25">
      <c r="B930" s="1" t="s">
        <v>70</v>
      </c>
      <c r="C930" s="2">
        <v>45118</v>
      </c>
      <c r="D930" s="45">
        <v>13130</v>
      </c>
      <c r="E930" s="1" t="s">
        <v>68</v>
      </c>
      <c r="F930" s="1" t="s">
        <v>87</v>
      </c>
      <c r="G930" s="46">
        <v>0.06</v>
      </c>
    </row>
    <row r="931" spans="2:7" x14ac:dyDescent="0.25">
      <c r="B931" s="1" t="s">
        <v>70</v>
      </c>
      <c r="C931" s="2">
        <v>45478</v>
      </c>
      <c r="D931" s="45">
        <v>7880</v>
      </c>
      <c r="E931" s="1" t="s">
        <v>39</v>
      </c>
      <c r="F931" s="1" t="s">
        <v>87</v>
      </c>
      <c r="G931" s="46">
        <v>0.06</v>
      </c>
    </row>
    <row r="932" spans="2:7" x14ac:dyDescent="0.25">
      <c r="B932" s="1" t="s">
        <v>70</v>
      </c>
      <c r="C932" s="2">
        <v>44940</v>
      </c>
      <c r="D932" s="45">
        <v>10201</v>
      </c>
      <c r="E932" s="1" t="s">
        <v>41</v>
      </c>
      <c r="F932" s="1" t="s">
        <v>87</v>
      </c>
      <c r="G932" s="46">
        <v>0.02</v>
      </c>
    </row>
    <row r="933" spans="2:7" x14ac:dyDescent="0.25">
      <c r="B933" s="1" t="s">
        <v>70</v>
      </c>
      <c r="C933" s="2">
        <v>45191</v>
      </c>
      <c r="D933" s="45">
        <v>16141</v>
      </c>
      <c r="E933" s="1" t="s">
        <v>68</v>
      </c>
      <c r="F933" s="1" t="s">
        <v>87</v>
      </c>
      <c r="G933" s="46">
        <v>0.01</v>
      </c>
    </row>
    <row r="934" spans="2:7" x14ac:dyDescent="0.25">
      <c r="B934" s="1" t="s">
        <v>85</v>
      </c>
      <c r="C934" s="2">
        <v>45235</v>
      </c>
      <c r="D934" s="45">
        <v>17013</v>
      </c>
      <c r="E934" s="1" t="s">
        <v>40</v>
      </c>
      <c r="F934" s="1" t="s">
        <v>87</v>
      </c>
      <c r="G934" s="46">
        <v>7.0000000000000007E-2</v>
      </c>
    </row>
    <row r="935" spans="2:7" x14ac:dyDescent="0.25">
      <c r="B935" s="1" t="s">
        <v>71</v>
      </c>
      <c r="C935" s="2">
        <v>44982</v>
      </c>
      <c r="D935" s="45">
        <v>12640</v>
      </c>
      <c r="E935" s="1" t="s">
        <v>88</v>
      </c>
      <c r="F935" s="1" t="s">
        <v>87</v>
      </c>
      <c r="G935" s="46">
        <v>0.06</v>
      </c>
    </row>
    <row r="936" spans="2:7" x14ac:dyDescent="0.25">
      <c r="B936" s="1" t="s">
        <v>72</v>
      </c>
      <c r="C936" s="2">
        <v>44234</v>
      </c>
      <c r="D936" s="45">
        <v>8071</v>
      </c>
      <c r="E936" s="1" t="s">
        <v>68</v>
      </c>
      <c r="F936" s="1" t="s">
        <v>87</v>
      </c>
      <c r="G936" s="46">
        <v>0.08</v>
      </c>
    </row>
    <row r="937" spans="2:7" x14ac:dyDescent="0.25">
      <c r="B937" s="1" t="s">
        <v>69</v>
      </c>
      <c r="C937" s="2">
        <v>44975</v>
      </c>
      <c r="D937" s="45">
        <v>15524</v>
      </c>
      <c r="E937" s="1" t="s">
        <v>68</v>
      </c>
      <c r="F937" s="1" t="s">
        <v>87</v>
      </c>
      <c r="G937" s="46">
        <v>0.06</v>
      </c>
    </row>
    <row r="938" spans="2:7" x14ac:dyDescent="0.25">
      <c r="B938" s="1" t="s">
        <v>72</v>
      </c>
      <c r="C938" s="2">
        <v>45639</v>
      </c>
      <c r="D938" s="45">
        <v>14279</v>
      </c>
      <c r="E938" s="1" t="s">
        <v>88</v>
      </c>
      <c r="F938" s="1" t="s">
        <v>87</v>
      </c>
      <c r="G938" s="46">
        <v>0.04</v>
      </c>
    </row>
    <row r="939" spans="2:7" x14ac:dyDescent="0.25">
      <c r="B939" s="1" t="s">
        <v>70</v>
      </c>
      <c r="C939" s="2">
        <v>44260</v>
      </c>
      <c r="D939" s="45">
        <v>8257</v>
      </c>
      <c r="E939" s="1" t="s">
        <v>68</v>
      </c>
      <c r="F939" s="1" t="s">
        <v>87</v>
      </c>
      <c r="G939" s="46">
        <v>0.01</v>
      </c>
    </row>
    <row r="940" spans="2:7" x14ac:dyDescent="0.25">
      <c r="B940" s="1" t="s">
        <v>71</v>
      </c>
      <c r="C940" s="2">
        <v>45495</v>
      </c>
      <c r="D940" s="45">
        <v>17823</v>
      </c>
      <c r="E940" s="1" t="s">
        <v>68</v>
      </c>
      <c r="F940" s="1" t="s">
        <v>87</v>
      </c>
      <c r="G940" s="46">
        <v>0.05</v>
      </c>
    </row>
    <row r="941" spans="2:7" x14ac:dyDescent="0.25">
      <c r="B941" s="1" t="s">
        <v>85</v>
      </c>
      <c r="C941" s="2">
        <v>45009</v>
      </c>
      <c r="D941" s="45">
        <v>6184</v>
      </c>
      <c r="E941" s="1" t="s">
        <v>41</v>
      </c>
      <c r="F941" s="1" t="s">
        <v>87</v>
      </c>
      <c r="G941" s="46">
        <v>0.08</v>
      </c>
    </row>
    <row r="942" spans="2:7" x14ac:dyDescent="0.25">
      <c r="B942" s="1" t="s">
        <v>69</v>
      </c>
      <c r="C942" s="2">
        <v>44924</v>
      </c>
      <c r="D942" s="45">
        <v>4931</v>
      </c>
      <c r="E942" s="1" t="s">
        <v>88</v>
      </c>
      <c r="F942" s="1" t="s">
        <v>87</v>
      </c>
      <c r="G942" s="46">
        <v>0.09</v>
      </c>
    </row>
    <row r="943" spans="2:7" x14ac:dyDescent="0.25">
      <c r="B943" s="1" t="s">
        <v>69</v>
      </c>
      <c r="C943" s="2">
        <v>44034</v>
      </c>
      <c r="D943" s="45">
        <v>3545</v>
      </c>
      <c r="E943" s="1" t="s">
        <v>88</v>
      </c>
      <c r="F943" s="1" t="s">
        <v>87</v>
      </c>
      <c r="G943" s="46">
        <v>0.03</v>
      </c>
    </row>
    <row r="944" spans="2:7" x14ac:dyDescent="0.25">
      <c r="B944" s="1" t="s">
        <v>85</v>
      </c>
      <c r="C944" s="2">
        <v>45316</v>
      </c>
      <c r="D944" s="45">
        <v>14203</v>
      </c>
      <c r="E944" s="1" t="s">
        <v>88</v>
      </c>
      <c r="F944" s="1" t="s">
        <v>87</v>
      </c>
      <c r="G944" s="46">
        <v>0.05</v>
      </c>
    </row>
    <row r="945" spans="2:7" x14ac:dyDescent="0.25">
      <c r="B945" s="1" t="s">
        <v>70</v>
      </c>
      <c r="C945" s="2">
        <v>44470</v>
      </c>
      <c r="D945" s="45">
        <v>6789</v>
      </c>
      <c r="E945" s="1" t="s">
        <v>39</v>
      </c>
      <c r="F945" s="1" t="s">
        <v>86</v>
      </c>
      <c r="G945" s="46">
        <v>0.09</v>
      </c>
    </row>
    <row r="946" spans="2:7" x14ac:dyDescent="0.25">
      <c r="B946" s="1" t="s">
        <v>72</v>
      </c>
      <c r="C946" s="2">
        <v>45602</v>
      </c>
      <c r="D946" s="45">
        <v>5323</v>
      </c>
      <c r="E946" s="1" t="s">
        <v>40</v>
      </c>
      <c r="F946" s="1" t="s">
        <v>87</v>
      </c>
      <c r="G946" s="46">
        <v>0.08</v>
      </c>
    </row>
    <row r="947" spans="2:7" x14ac:dyDescent="0.25">
      <c r="B947" s="1" t="s">
        <v>69</v>
      </c>
      <c r="C947" s="2">
        <v>44885</v>
      </c>
      <c r="D947" s="45">
        <v>7010</v>
      </c>
      <c r="E947" s="1" t="s">
        <v>41</v>
      </c>
      <c r="F947" s="1" t="s">
        <v>87</v>
      </c>
      <c r="G947" s="46">
        <v>0.03</v>
      </c>
    </row>
    <row r="948" spans="2:7" x14ac:dyDescent="0.25">
      <c r="B948" s="1" t="s">
        <v>69</v>
      </c>
      <c r="C948" s="2">
        <v>45572</v>
      </c>
      <c r="D948" s="45">
        <v>1332</v>
      </c>
      <c r="E948" s="1" t="s">
        <v>40</v>
      </c>
      <c r="F948" s="1" t="s">
        <v>87</v>
      </c>
      <c r="G948" s="46">
        <v>0.09</v>
      </c>
    </row>
    <row r="949" spans="2:7" x14ac:dyDescent="0.25">
      <c r="B949" s="1" t="s">
        <v>70</v>
      </c>
      <c r="C949" s="2">
        <v>44438</v>
      </c>
      <c r="D949" s="45">
        <v>6606</v>
      </c>
      <c r="E949" s="1" t="s">
        <v>39</v>
      </c>
      <c r="F949" s="1" t="s">
        <v>87</v>
      </c>
      <c r="G949" s="46">
        <v>0.04</v>
      </c>
    </row>
    <row r="950" spans="2:7" x14ac:dyDescent="0.25">
      <c r="B950" s="1" t="s">
        <v>72</v>
      </c>
      <c r="C950" s="2">
        <v>44054</v>
      </c>
      <c r="D950" s="45">
        <v>19853</v>
      </c>
      <c r="E950" s="1" t="s">
        <v>88</v>
      </c>
      <c r="F950" s="1" t="s">
        <v>87</v>
      </c>
      <c r="G950" s="46">
        <v>0.09</v>
      </c>
    </row>
    <row r="951" spans="2:7" x14ac:dyDescent="0.25">
      <c r="B951" s="1" t="s">
        <v>71</v>
      </c>
      <c r="C951" s="2">
        <v>44598</v>
      </c>
      <c r="D951" s="45">
        <v>5035</v>
      </c>
      <c r="E951" s="1" t="s">
        <v>88</v>
      </c>
      <c r="F951" s="1" t="s">
        <v>86</v>
      </c>
      <c r="G951" s="46">
        <v>0.02</v>
      </c>
    </row>
    <row r="952" spans="2:7" x14ac:dyDescent="0.25">
      <c r="B952" s="1" t="s">
        <v>71</v>
      </c>
      <c r="C952" s="2">
        <v>45139</v>
      </c>
      <c r="D952" s="45">
        <v>16143</v>
      </c>
      <c r="E952" s="1" t="s">
        <v>68</v>
      </c>
      <c r="F952" s="1" t="s">
        <v>87</v>
      </c>
      <c r="G952" s="46">
        <v>0.01</v>
      </c>
    </row>
    <row r="953" spans="2:7" x14ac:dyDescent="0.25">
      <c r="B953" s="1" t="s">
        <v>69</v>
      </c>
      <c r="C953" s="2">
        <v>45593</v>
      </c>
      <c r="D953" s="45">
        <v>9498</v>
      </c>
      <c r="E953" s="1" t="s">
        <v>39</v>
      </c>
      <c r="F953" s="1" t="s">
        <v>87</v>
      </c>
      <c r="G953" s="46">
        <v>0.08</v>
      </c>
    </row>
    <row r="954" spans="2:7" x14ac:dyDescent="0.25">
      <c r="B954" s="1" t="s">
        <v>72</v>
      </c>
      <c r="C954" s="2">
        <v>44906</v>
      </c>
      <c r="D954" s="45">
        <v>17961</v>
      </c>
      <c r="E954" s="1" t="s">
        <v>39</v>
      </c>
      <c r="F954" s="1" t="s">
        <v>87</v>
      </c>
      <c r="G954" s="46">
        <v>0</v>
      </c>
    </row>
    <row r="955" spans="2:7" x14ac:dyDescent="0.25">
      <c r="B955" s="1" t="s">
        <v>85</v>
      </c>
      <c r="C955" s="2">
        <v>44401</v>
      </c>
      <c r="D955" s="45">
        <v>18306</v>
      </c>
      <c r="E955" s="1" t="s">
        <v>68</v>
      </c>
      <c r="F955" s="1" t="s">
        <v>87</v>
      </c>
      <c r="G955" s="46">
        <v>0.03</v>
      </c>
    </row>
    <row r="956" spans="2:7" x14ac:dyDescent="0.25">
      <c r="B956" s="1" t="s">
        <v>69</v>
      </c>
      <c r="C956" s="2">
        <v>44662</v>
      </c>
      <c r="D956" s="45">
        <v>15746</v>
      </c>
      <c r="E956" s="1" t="s">
        <v>39</v>
      </c>
      <c r="F956" s="1" t="s">
        <v>87</v>
      </c>
      <c r="G956" s="46">
        <v>0.06</v>
      </c>
    </row>
    <row r="957" spans="2:7" x14ac:dyDescent="0.25">
      <c r="B957" s="1" t="s">
        <v>72</v>
      </c>
      <c r="C957" s="2">
        <v>44340</v>
      </c>
      <c r="D957" s="45">
        <v>16318</v>
      </c>
      <c r="E957" s="1" t="s">
        <v>88</v>
      </c>
      <c r="F957" s="1" t="s">
        <v>87</v>
      </c>
      <c r="G957" s="46">
        <v>0.08</v>
      </c>
    </row>
    <row r="958" spans="2:7" x14ac:dyDescent="0.25">
      <c r="B958" s="1" t="s">
        <v>69</v>
      </c>
      <c r="C958" s="2">
        <v>44815</v>
      </c>
      <c r="D958" s="45">
        <v>19652</v>
      </c>
      <c r="E958" s="1" t="s">
        <v>41</v>
      </c>
      <c r="F958" s="1" t="s">
        <v>87</v>
      </c>
      <c r="G958" s="46">
        <v>0.06</v>
      </c>
    </row>
    <row r="959" spans="2:7" x14ac:dyDescent="0.25">
      <c r="B959" s="1" t="s">
        <v>85</v>
      </c>
      <c r="C959" s="2">
        <v>44604</v>
      </c>
      <c r="D959" s="45">
        <v>1477</v>
      </c>
      <c r="E959" s="1" t="s">
        <v>88</v>
      </c>
      <c r="F959" s="1" t="s">
        <v>87</v>
      </c>
      <c r="G959" s="46">
        <v>0</v>
      </c>
    </row>
    <row r="960" spans="2:7" x14ac:dyDescent="0.25">
      <c r="B960" s="1" t="s">
        <v>85</v>
      </c>
      <c r="C960" s="2">
        <v>44235</v>
      </c>
      <c r="D960" s="45">
        <v>12282</v>
      </c>
      <c r="E960" s="1" t="s">
        <v>41</v>
      </c>
      <c r="F960" s="1" t="s">
        <v>87</v>
      </c>
      <c r="G960" s="46">
        <v>0.04</v>
      </c>
    </row>
    <row r="961" spans="2:7" x14ac:dyDescent="0.25">
      <c r="B961" s="1" t="s">
        <v>71</v>
      </c>
      <c r="C961" s="2">
        <v>45237</v>
      </c>
      <c r="D961" s="45">
        <v>1348</v>
      </c>
      <c r="E961" s="1" t="s">
        <v>88</v>
      </c>
      <c r="F961" s="1" t="s">
        <v>87</v>
      </c>
      <c r="G961" s="46">
        <v>0</v>
      </c>
    </row>
    <row r="962" spans="2:7" x14ac:dyDescent="0.25">
      <c r="B962" s="1" t="s">
        <v>85</v>
      </c>
      <c r="C962" s="2">
        <v>45639</v>
      </c>
      <c r="D962" s="45">
        <v>12991</v>
      </c>
      <c r="E962" s="1" t="s">
        <v>68</v>
      </c>
      <c r="F962" s="1" t="s">
        <v>87</v>
      </c>
      <c r="G962" s="46">
        <v>0.08</v>
      </c>
    </row>
    <row r="963" spans="2:7" x14ac:dyDescent="0.25">
      <c r="B963" s="1" t="s">
        <v>85</v>
      </c>
      <c r="C963" s="2">
        <v>44736</v>
      </c>
      <c r="D963" s="45">
        <v>3229</v>
      </c>
      <c r="E963" s="1" t="s">
        <v>41</v>
      </c>
      <c r="F963" s="1" t="s">
        <v>87</v>
      </c>
      <c r="G963" s="46">
        <v>0.01</v>
      </c>
    </row>
    <row r="964" spans="2:7" x14ac:dyDescent="0.25">
      <c r="B964" s="1" t="s">
        <v>85</v>
      </c>
      <c r="C964" s="2">
        <v>44298</v>
      </c>
      <c r="D964" s="45">
        <v>17843</v>
      </c>
      <c r="E964" s="1" t="s">
        <v>41</v>
      </c>
      <c r="F964" s="1" t="s">
        <v>87</v>
      </c>
      <c r="G964" s="46">
        <v>0.08</v>
      </c>
    </row>
    <row r="965" spans="2:7" x14ac:dyDescent="0.25">
      <c r="B965" s="1" t="s">
        <v>69</v>
      </c>
      <c r="C965" s="2">
        <v>45178</v>
      </c>
      <c r="D965" s="45">
        <v>11205</v>
      </c>
      <c r="E965" s="1" t="s">
        <v>88</v>
      </c>
      <c r="F965" s="1" t="s">
        <v>86</v>
      </c>
      <c r="G965" s="46">
        <v>0</v>
      </c>
    </row>
    <row r="966" spans="2:7" x14ac:dyDescent="0.25">
      <c r="B966" s="1" t="s">
        <v>72</v>
      </c>
      <c r="C966" s="2">
        <v>43853</v>
      </c>
      <c r="D966" s="45">
        <v>14167</v>
      </c>
      <c r="E966" s="1" t="s">
        <v>39</v>
      </c>
      <c r="F966" s="1" t="s">
        <v>87</v>
      </c>
      <c r="G966" s="46">
        <v>0.1</v>
      </c>
    </row>
    <row r="967" spans="2:7" x14ac:dyDescent="0.25">
      <c r="B967" s="1" t="s">
        <v>85</v>
      </c>
      <c r="C967" s="2">
        <v>44267</v>
      </c>
      <c r="D967" s="45">
        <v>11132</v>
      </c>
      <c r="E967" s="1" t="s">
        <v>41</v>
      </c>
      <c r="F967" s="1" t="s">
        <v>87</v>
      </c>
      <c r="G967" s="46">
        <v>0.01</v>
      </c>
    </row>
    <row r="968" spans="2:7" x14ac:dyDescent="0.25">
      <c r="B968" s="1" t="s">
        <v>85</v>
      </c>
      <c r="C968" s="2">
        <v>43981</v>
      </c>
      <c r="D968" s="45">
        <v>14246</v>
      </c>
      <c r="E968" s="1" t="s">
        <v>88</v>
      </c>
      <c r="F968" s="1" t="s">
        <v>87</v>
      </c>
      <c r="G968" s="46">
        <v>0.03</v>
      </c>
    </row>
    <row r="969" spans="2:7" x14ac:dyDescent="0.25">
      <c r="B969" s="1" t="s">
        <v>85</v>
      </c>
      <c r="C969" s="2">
        <v>44398</v>
      </c>
      <c r="D969" s="45">
        <v>10957</v>
      </c>
      <c r="E969" s="1" t="s">
        <v>39</v>
      </c>
      <c r="F969" s="1" t="s">
        <v>87</v>
      </c>
      <c r="G969" s="46">
        <v>0.03</v>
      </c>
    </row>
    <row r="970" spans="2:7" x14ac:dyDescent="0.25">
      <c r="B970" s="1" t="s">
        <v>71</v>
      </c>
      <c r="C970" s="2">
        <v>44847</v>
      </c>
      <c r="D970" s="45">
        <v>13130</v>
      </c>
      <c r="E970" s="1" t="s">
        <v>68</v>
      </c>
      <c r="F970" s="1" t="s">
        <v>87</v>
      </c>
      <c r="G970" s="46">
        <v>0.02</v>
      </c>
    </row>
    <row r="971" spans="2:7" x14ac:dyDescent="0.25">
      <c r="B971" s="1" t="s">
        <v>69</v>
      </c>
      <c r="C971" s="2">
        <v>44020</v>
      </c>
      <c r="D971" s="45">
        <v>18574</v>
      </c>
      <c r="E971" s="1" t="s">
        <v>88</v>
      </c>
      <c r="F971" s="1" t="s">
        <v>87</v>
      </c>
      <c r="G971" s="46">
        <v>0.05</v>
      </c>
    </row>
    <row r="972" spans="2:7" x14ac:dyDescent="0.25">
      <c r="B972" s="1" t="s">
        <v>70</v>
      </c>
      <c r="C972" s="2">
        <v>44148</v>
      </c>
      <c r="D972" s="45">
        <v>5826</v>
      </c>
      <c r="E972" s="1" t="s">
        <v>40</v>
      </c>
      <c r="F972" s="1" t="s">
        <v>87</v>
      </c>
      <c r="G972" s="46">
        <v>0.09</v>
      </c>
    </row>
    <row r="973" spans="2:7" x14ac:dyDescent="0.25">
      <c r="B973" s="1" t="s">
        <v>71</v>
      </c>
      <c r="C973" s="2">
        <v>45197</v>
      </c>
      <c r="D973" s="45">
        <v>16710</v>
      </c>
      <c r="E973" s="1" t="s">
        <v>39</v>
      </c>
      <c r="F973" s="1" t="s">
        <v>87</v>
      </c>
      <c r="G973" s="46">
        <v>0.04</v>
      </c>
    </row>
    <row r="974" spans="2:7" x14ac:dyDescent="0.25">
      <c r="B974" s="1" t="s">
        <v>85</v>
      </c>
      <c r="C974" s="2">
        <v>45047</v>
      </c>
      <c r="D974" s="45">
        <v>17211</v>
      </c>
      <c r="E974" s="1" t="s">
        <v>88</v>
      </c>
      <c r="F974" s="1" t="s">
        <v>87</v>
      </c>
      <c r="G974" s="46">
        <v>0.06</v>
      </c>
    </row>
    <row r="975" spans="2:7" x14ac:dyDescent="0.25">
      <c r="B975" s="1" t="s">
        <v>71</v>
      </c>
      <c r="C975" s="2">
        <v>44278</v>
      </c>
      <c r="D975" s="45">
        <v>12310</v>
      </c>
      <c r="E975" s="1" t="s">
        <v>88</v>
      </c>
      <c r="F975" s="1" t="s">
        <v>87</v>
      </c>
      <c r="G975" s="46">
        <v>0.08</v>
      </c>
    </row>
    <row r="976" spans="2:7" x14ac:dyDescent="0.25">
      <c r="B976" s="1" t="s">
        <v>71</v>
      </c>
      <c r="C976" s="2">
        <v>45626</v>
      </c>
      <c r="D976" s="45">
        <v>1548</v>
      </c>
      <c r="E976" s="1" t="s">
        <v>88</v>
      </c>
      <c r="F976" s="1" t="s">
        <v>87</v>
      </c>
      <c r="G976" s="46">
        <v>0.02</v>
      </c>
    </row>
    <row r="977" spans="2:7" x14ac:dyDescent="0.25">
      <c r="B977" s="1" t="s">
        <v>70</v>
      </c>
      <c r="C977" s="2">
        <v>44126</v>
      </c>
      <c r="D977" s="45">
        <v>9724</v>
      </c>
      <c r="E977" s="1" t="s">
        <v>39</v>
      </c>
      <c r="F977" s="1" t="s">
        <v>87</v>
      </c>
      <c r="G977" s="46">
        <v>7.0000000000000007E-2</v>
      </c>
    </row>
    <row r="978" spans="2:7" x14ac:dyDescent="0.25">
      <c r="B978" s="1" t="s">
        <v>70</v>
      </c>
      <c r="C978" s="2">
        <v>44480</v>
      </c>
      <c r="D978" s="45">
        <v>12849</v>
      </c>
      <c r="E978" s="1" t="s">
        <v>40</v>
      </c>
      <c r="F978" s="1" t="s">
        <v>86</v>
      </c>
      <c r="G978" s="46">
        <v>0.08</v>
      </c>
    </row>
    <row r="979" spans="2:7" x14ac:dyDescent="0.25">
      <c r="B979" s="1" t="s">
        <v>85</v>
      </c>
      <c r="C979" s="2">
        <v>45454</v>
      </c>
      <c r="D979" s="45">
        <v>1040</v>
      </c>
      <c r="E979" s="1" t="s">
        <v>88</v>
      </c>
      <c r="F979" s="1" t="s">
        <v>87</v>
      </c>
      <c r="G979" s="46">
        <v>0.04</v>
      </c>
    </row>
    <row r="980" spans="2:7" x14ac:dyDescent="0.25">
      <c r="B980" s="1" t="s">
        <v>70</v>
      </c>
      <c r="C980" s="2">
        <v>45155</v>
      </c>
      <c r="D980" s="45">
        <v>12663</v>
      </c>
      <c r="E980" s="1" t="s">
        <v>40</v>
      </c>
      <c r="F980" s="1" t="s">
        <v>87</v>
      </c>
      <c r="G980" s="46">
        <v>0</v>
      </c>
    </row>
    <row r="981" spans="2:7" x14ac:dyDescent="0.25">
      <c r="B981" s="1" t="s">
        <v>71</v>
      </c>
      <c r="C981" s="2">
        <v>44213</v>
      </c>
      <c r="D981" s="45">
        <v>14940</v>
      </c>
      <c r="E981" s="1" t="s">
        <v>41</v>
      </c>
      <c r="F981" s="1" t="s">
        <v>87</v>
      </c>
      <c r="G981" s="46">
        <v>0.09</v>
      </c>
    </row>
    <row r="982" spans="2:7" x14ac:dyDescent="0.25">
      <c r="B982" s="1" t="s">
        <v>85</v>
      </c>
      <c r="C982" s="2">
        <v>45383</v>
      </c>
      <c r="D982" s="45">
        <v>5282</v>
      </c>
      <c r="E982" s="1" t="s">
        <v>39</v>
      </c>
      <c r="F982" s="1" t="s">
        <v>87</v>
      </c>
      <c r="G982" s="46">
        <v>0.1</v>
      </c>
    </row>
    <row r="983" spans="2:7" x14ac:dyDescent="0.25">
      <c r="B983" s="1" t="s">
        <v>69</v>
      </c>
      <c r="C983" s="2">
        <v>45394</v>
      </c>
      <c r="D983" s="45">
        <v>6970</v>
      </c>
      <c r="E983" s="1" t="s">
        <v>40</v>
      </c>
      <c r="F983" s="1" t="s">
        <v>87</v>
      </c>
      <c r="G983" s="46">
        <v>0.02</v>
      </c>
    </row>
    <row r="984" spans="2:7" x14ac:dyDescent="0.25">
      <c r="B984" s="1" t="s">
        <v>70</v>
      </c>
      <c r="C984" s="2">
        <v>45320</v>
      </c>
      <c r="D984" s="45">
        <v>13659</v>
      </c>
      <c r="E984" s="1" t="s">
        <v>40</v>
      </c>
      <c r="F984" s="1" t="s">
        <v>87</v>
      </c>
      <c r="G984" s="46">
        <v>0.02</v>
      </c>
    </row>
    <row r="985" spans="2:7" x14ac:dyDescent="0.25">
      <c r="B985" s="1" t="s">
        <v>85</v>
      </c>
      <c r="C985" s="2">
        <v>43983</v>
      </c>
      <c r="D985" s="45">
        <v>4884</v>
      </c>
      <c r="E985" s="1" t="s">
        <v>39</v>
      </c>
      <c r="F985" s="1" t="s">
        <v>87</v>
      </c>
      <c r="G985" s="46">
        <v>0.06</v>
      </c>
    </row>
    <row r="986" spans="2:7" x14ac:dyDescent="0.25">
      <c r="B986" s="1" t="s">
        <v>72</v>
      </c>
      <c r="C986" s="2">
        <v>44352</v>
      </c>
      <c r="D986" s="45">
        <v>7099</v>
      </c>
      <c r="E986" s="1" t="s">
        <v>68</v>
      </c>
      <c r="F986" s="1" t="s">
        <v>87</v>
      </c>
      <c r="G986" s="46">
        <v>0.02</v>
      </c>
    </row>
    <row r="987" spans="2:7" x14ac:dyDescent="0.25">
      <c r="B987" s="1" t="s">
        <v>70</v>
      </c>
      <c r="C987" s="2">
        <v>44908</v>
      </c>
      <c r="D987" s="45">
        <v>17699</v>
      </c>
      <c r="E987" s="1" t="s">
        <v>39</v>
      </c>
      <c r="F987" s="1" t="s">
        <v>87</v>
      </c>
      <c r="G987" s="46">
        <v>0.05</v>
      </c>
    </row>
    <row r="988" spans="2:7" x14ac:dyDescent="0.25">
      <c r="B988" s="1" t="s">
        <v>70</v>
      </c>
      <c r="C988" s="2">
        <v>45031</v>
      </c>
      <c r="D988" s="45">
        <v>8858</v>
      </c>
      <c r="E988" s="1" t="s">
        <v>68</v>
      </c>
      <c r="F988" s="1" t="s">
        <v>87</v>
      </c>
      <c r="G988" s="46">
        <v>0.03</v>
      </c>
    </row>
    <row r="989" spans="2:7" x14ac:dyDescent="0.25">
      <c r="B989" s="1" t="s">
        <v>85</v>
      </c>
      <c r="C989" s="2">
        <v>44859</v>
      </c>
      <c r="D989" s="45">
        <v>13205</v>
      </c>
      <c r="E989" s="1" t="s">
        <v>41</v>
      </c>
      <c r="F989" s="1" t="s">
        <v>87</v>
      </c>
      <c r="G989" s="46">
        <v>0.08</v>
      </c>
    </row>
    <row r="990" spans="2:7" x14ac:dyDescent="0.25">
      <c r="B990" s="1" t="s">
        <v>70</v>
      </c>
      <c r="C990" s="2">
        <v>44004</v>
      </c>
      <c r="D990" s="45">
        <v>13231</v>
      </c>
      <c r="E990" s="1" t="s">
        <v>68</v>
      </c>
      <c r="F990" s="1" t="s">
        <v>87</v>
      </c>
      <c r="G990" s="46">
        <v>0.09</v>
      </c>
    </row>
    <row r="991" spans="2:7" x14ac:dyDescent="0.25">
      <c r="B991" s="1" t="s">
        <v>70</v>
      </c>
      <c r="C991" s="2">
        <v>44378</v>
      </c>
      <c r="D991" s="45">
        <v>12017</v>
      </c>
      <c r="E991" s="1" t="s">
        <v>68</v>
      </c>
      <c r="F991" s="1" t="s">
        <v>87</v>
      </c>
      <c r="G991" s="46">
        <v>0.05</v>
      </c>
    </row>
    <row r="992" spans="2:7" x14ac:dyDescent="0.25">
      <c r="B992" s="1" t="s">
        <v>70</v>
      </c>
      <c r="C992" s="2">
        <v>45079</v>
      </c>
      <c r="D992" s="45">
        <v>12286</v>
      </c>
      <c r="E992" s="1" t="s">
        <v>88</v>
      </c>
      <c r="F992" s="1" t="s">
        <v>87</v>
      </c>
      <c r="G992" s="46">
        <v>0.08</v>
      </c>
    </row>
    <row r="993" spans="2:7" x14ac:dyDescent="0.25">
      <c r="B993" s="1" t="s">
        <v>69</v>
      </c>
      <c r="C993" s="2">
        <v>44353</v>
      </c>
      <c r="D993" s="45">
        <v>13658</v>
      </c>
      <c r="E993" s="1" t="s">
        <v>68</v>
      </c>
      <c r="F993" s="1" t="s">
        <v>87</v>
      </c>
      <c r="G993" s="46">
        <v>0.1</v>
      </c>
    </row>
    <row r="994" spans="2:7" x14ac:dyDescent="0.25">
      <c r="B994" s="1" t="s">
        <v>85</v>
      </c>
      <c r="C994" s="2">
        <v>45198</v>
      </c>
      <c r="D994" s="45">
        <v>4886</v>
      </c>
      <c r="E994" s="1" t="s">
        <v>68</v>
      </c>
      <c r="F994" s="1" t="s">
        <v>86</v>
      </c>
      <c r="G994" s="46">
        <v>0</v>
      </c>
    </row>
    <row r="995" spans="2:7" x14ac:dyDescent="0.25">
      <c r="B995" s="1" t="s">
        <v>70</v>
      </c>
      <c r="C995" s="2">
        <v>44679</v>
      </c>
      <c r="D995" s="45">
        <v>8608</v>
      </c>
      <c r="E995" s="1" t="s">
        <v>39</v>
      </c>
      <c r="F995" s="1" t="s">
        <v>87</v>
      </c>
      <c r="G995" s="46">
        <v>7.0000000000000007E-2</v>
      </c>
    </row>
    <row r="996" spans="2:7" x14ac:dyDescent="0.25">
      <c r="B996" s="1" t="s">
        <v>72</v>
      </c>
      <c r="C996" s="2">
        <v>45534</v>
      </c>
      <c r="D996" s="45">
        <v>13430</v>
      </c>
      <c r="E996" s="1" t="s">
        <v>88</v>
      </c>
      <c r="F996" s="1" t="s">
        <v>87</v>
      </c>
      <c r="G996" s="46">
        <v>0.03</v>
      </c>
    </row>
    <row r="997" spans="2:7" x14ac:dyDescent="0.25">
      <c r="B997" s="1" t="s">
        <v>69</v>
      </c>
      <c r="C997" s="2">
        <v>44400</v>
      </c>
      <c r="D997" s="45">
        <v>17771</v>
      </c>
      <c r="E997" s="1" t="s">
        <v>88</v>
      </c>
      <c r="F997" s="1" t="s">
        <v>87</v>
      </c>
      <c r="G997" s="46">
        <v>0.09</v>
      </c>
    </row>
    <row r="998" spans="2:7" x14ac:dyDescent="0.25">
      <c r="B998" s="1" t="s">
        <v>72</v>
      </c>
      <c r="C998" s="2">
        <v>45470</v>
      </c>
      <c r="D998" s="45">
        <v>3207</v>
      </c>
      <c r="E998" s="1" t="s">
        <v>40</v>
      </c>
      <c r="F998" s="1" t="s">
        <v>87</v>
      </c>
      <c r="G998" s="46">
        <v>0.03</v>
      </c>
    </row>
    <row r="999" spans="2:7" x14ac:dyDescent="0.25">
      <c r="B999" s="1" t="s">
        <v>69</v>
      </c>
      <c r="C999" s="2">
        <v>45000</v>
      </c>
      <c r="D999" s="45">
        <v>10908</v>
      </c>
      <c r="E999" s="1" t="s">
        <v>88</v>
      </c>
      <c r="F999" s="1" t="s">
        <v>87</v>
      </c>
      <c r="G999" s="46">
        <v>0.02</v>
      </c>
    </row>
    <row r="1000" spans="2:7" x14ac:dyDescent="0.25">
      <c r="B1000" s="1" t="s">
        <v>70</v>
      </c>
      <c r="C1000" s="2">
        <v>45177</v>
      </c>
      <c r="D1000" s="45">
        <v>18051</v>
      </c>
      <c r="E1000" s="1" t="s">
        <v>68</v>
      </c>
      <c r="F1000" s="1" t="s">
        <v>87</v>
      </c>
      <c r="G1000" s="46">
        <v>0.02</v>
      </c>
    </row>
    <row r="1001" spans="2:7" x14ac:dyDescent="0.25">
      <c r="B1001" s="1" t="s">
        <v>85</v>
      </c>
      <c r="C1001" s="2">
        <v>44608</v>
      </c>
      <c r="D1001" s="45">
        <v>18384</v>
      </c>
      <c r="E1001" s="1" t="s">
        <v>68</v>
      </c>
      <c r="F1001" s="1" t="s">
        <v>87</v>
      </c>
      <c r="G1001" s="46">
        <v>0.04</v>
      </c>
    </row>
    <row r="1002" spans="2:7" x14ac:dyDescent="0.25">
      <c r="B1002" s="1" t="s">
        <v>71</v>
      </c>
      <c r="C1002" s="2">
        <v>45344</v>
      </c>
      <c r="D1002" s="45">
        <v>7110</v>
      </c>
      <c r="E1002" s="1" t="s">
        <v>68</v>
      </c>
      <c r="F1002" s="1" t="s">
        <v>87</v>
      </c>
      <c r="G1002" s="46">
        <v>0.04</v>
      </c>
    </row>
    <row r="1003" spans="2:7" x14ac:dyDescent="0.25">
      <c r="B1003" s="1" t="s">
        <v>70</v>
      </c>
      <c r="C1003" s="2">
        <v>44372</v>
      </c>
      <c r="D1003" s="45">
        <v>10280</v>
      </c>
      <c r="E1003" s="1" t="s">
        <v>68</v>
      </c>
      <c r="F1003" s="1" t="s">
        <v>87</v>
      </c>
      <c r="G1003" s="46">
        <v>0.01</v>
      </c>
    </row>
    <row r="1004" spans="2:7" x14ac:dyDescent="0.25">
      <c r="B1004" s="1" t="s">
        <v>70</v>
      </c>
      <c r="C1004" s="2">
        <v>44380</v>
      </c>
      <c r="D1004" s="45">
        <v>2577</v>
      </c>
      <c r="E1004" s="1" t="s">
        <v>39</v>
      </c>
      <c r="F1004" s="1" t="s">
        <v>87</v>
      </c>
      <c r="G1004" s="46">
        <v>7.0000000000000007E-2</v>
      </c>
    </row>
    <row r="1005" spans="2:7" x14ac:dyDescent="0.25">
      <c r="B1005" s="1" t="s">
        <v>72</v>
      </c>
      <c r="C1005" s="2">
        <v>44014</v>
      </c>
      <c r="D1005" s="45">
        <v>4126</v>
      </c>
      <c r="E1005" s="1" t="s">
        <v>39</v>
      </c>
      <c r="F1005" s="1" t="s">
        <v>87</v>
      </c>
      <c r="G1005" s="46">
        <v>0.03</v>
      </c>
    </row>
    <row r="1006" spans="2:7" x14ac:dyDescent="0.25">
      <c r="B1006" s="1" t="s">
        <v>71</v>
      </c>
      <c r="C1006" s="2">
        <v>43844</v>
      </c>
      <c r="D1006" s="45">
        <v>10387</v>
      </c>
      <c r="E1006" s="1" t="s">
        <v>39</v>
      </c>
      <c r="F1006" s="1" t="s">
        <v>87</v>
      </c>
      <c r="G1006" s="46">
        <v>0.03</v>
      </c>
    </row>
    <row r="1007" spans="2:7" x14ac:dyDescent="0.25">
      <c r="B1007" s="1" t="s">
        <v>72</v>
      </c>
      <c r="C1007" s="2">
        <v>44844</v>
      </c>
      <c r="D1007" s="45">
        <v>10208</v>
      </c>
      <c r="E1007" s="1" t="s">
        <v>68</v>
      </c>
      <c r="F1007" s="1" t="s">
        <v>87</v>
      </c>
      <c r="G1007" s="46">
        <v>0.09</v>
      </c>
    </row>
    <row r="1008" spans="2:7" x14ac:dyDescent="0.25">
      <c r="B1008" s="1" t="s">
        <v>85</v>
      </c>
      <c r="C1008" s="2">
        <v>44477</v>
      </c>
      <c r="D1008" s="45">
        <v>12429</v>
      </c>
      <c r="E1008" s="1" t="s">
        <v>40</v>
      </c>
      <c r="F1008" s="1" t="s">
        <v>86</v>
      </c>
      <c r="G1008" s="46">
        <v>0.08</v>
      </c>
    </row>
    <row r="1009" spans="2:7" x14ac:dyDescent="0.25">
      <c r="B1009" s="1" t="s">
        <v>69</v>
      </c>
      <c r="C1009" s="2">
        <v>44728</v>
      </c>
      <c r="D1009" s="45">
        <v>6025</v>
      </c>
      <c r="E1009" s="1" t="s">
        <v>39</v>
      </c>
      <c r="F1009" s="1" t="s">
        <v>87</v>
      </c>
      <c r="G1009" s="46">
        <v>7.0000000000000007E-2</v>
      </c>
    </row>
    <row r="1010" spans="2:7" x14ac:dyDescent="0.25">
      <c r="B1010" s="1" t="s">
        <v>71</v>
      </c>
      <c r="C1010" s="2">
        <v>44479</v>
      </c>
      <c r="D1010" s="45">
        <v>7523</v>
      </c>
      <c r="E1010" s="1" t="s">
        <v>40</v>
      </c>
      <c r="F1010" s="1" t="s">
        <v>87</v>
      </c>
      <c r="G1010" s="46">
        <v>0.08</v>
      </c>
    </row>
    <row r="1011" spans="2:7" x14ac:dyDescent="0.25">
      <c r="B1011" s="1" t="s">
        <v>71</v>
      </c>
      <c r="C1011" s="2">
        <v>45599</v>
      </c>
      <c r="D1011" s="45">
        <v>7670</v>
      </c>
      <c r="E1011" s="1" t="s">
        <v>40</v>
      </c>
      <c r="F1011" s="1" t="s">
        <v>87</v>
      </c>
      <c r="G1011" s="46">
        <v>0.01</v>
      </c>
    </row>
    <row r="1012" spans="2:7" x14ac:dyDescent="0.25">
      <c r="B1012" s="1" t="s">
        <v>71</v>
      </c>
      <c r="C1012" s="2">
        <v>44116</v>
      </c>
      <c r="D1012" s="45">
        <v>12460</v>
      </c>
      <c r="E1012" s="1" t="s">
        <v>39</v>
      </c>
      <c r="F1012" s="1" t="s">
        <v>87</v>
      </c>
      <c r="G1012" s="46">
        <v>0.1</v>
      </c>
    </row>
    <row r="1013" spans="2:7" x14ac:dyDescent="0.25">
      <c r="B1013" s="1" t="s">
        <v>71</v>
      </c>
      <c r="C1013" s="2">
        <v>43891</v>
      </c>
      <c r="D1013" s="45">
        <v>5455</v>
      </c>
      <c r="E1013" s="1" t="s">
        <v>68</v>
      </c>
      <c r="F1013" s="1" t="s">
        <v>87</v>
      </c>
      <c r="G1013" s="46">
        <v>0.1</v>
      </c>
    </row>
    <row r="1014" spans="2:7" x14ac:dyDescent="0.25">
      <c r="B1014" s="1" t="s">
        <v>69</v>
      </c>
      <c r="C1014" s="2">
        <v>44031</v>
      </c>
      <c r="D1014" s="45">
        <v>12924</v>
      </c>
      <c r="E1014" s="1" t="s">
        <v>39</v>
      </c>
      <c r="F1014" s="1" t="s">
        <v>87</v>
      </c>
      <c r="G1014" s="46">
        <v>0.1</v>
      </c>
    </row>
    <row r="1015" spans="2:7" x14ac:dyDescent="0.25">
      <c r="B1015" s="1" t="s">
        <v>85</v>
      </c>
      <c r="C1015" s="2">
        <v>45579</v>
      </c>
      <c r="D1015" s="45">
        <v>3702</v>
      </c>
      <c r="E1015" s="1" t="s">
        <v>40</v>
      </c>
      <c r="F1015" s="1" t="s">
        <v>87</v>
      </c>
      <c r="G1015" s="46">
        <v>0.06</v>
      </c>
    </row>
    <row r="1016" spans="2:7" x14ac:dyDescent="0.25">
      <c r="B1016" s="1" t="s">
        <v>70</v>
      </c>
      <c r="C1016" s="2">
        <v>44380</v>
      </c>
      <c r="D1016" s="45">
        <v>18570</v>
      </c>
      <c r="E1016" s="1" t="s">
        <v>41</v>
      </c>
      <c r="F1016" s="1" t="s">
        <v>87</v>
      </c>
      <c r="G1016" s="46">
        <v>0.01</v>
      </c>
    </row>
    <row r="1017" spans="2:7" x14ac:dyDescent="0.25">
      <c r="B1017" s="1" t="s">
        <v>71</v>
      </c>
      <c r="C1017" s="2">
        <v>44513</v>
      </c>
      <c r="D1017" s="45">
        <v>15672</v>
      </c>
      <c r="E1017" s="1" t="s">
        <v>39</v>
      </c>
      <c r="F1017" s="1" t="s">
        <v>87</v>
      </c>
      <c r="G1017" s="46">
        <v>0.1</v>
      </c>
    </row>
    <row r="1018" spans="2:7" x14ac:dyDescent="0.25">
      <c r="B1018" s="1" t="s">
        <v>71</v>
      </c>
      <c r="C1018" s="2">
        <v>45266</v>
      </c>
      <c r="D1018" s="45">
        <v>3783</v>
      </c>
      <c r="E1018" s="1" t="s">
        <v>40</v>
      </c>
      <c r="F1018" s="1" t="s">
        <v>87</v>
      </c>
      <c r="G1018" s="46">
        <v>0</v>
      </c>
    </row>
    <row r="1019" spans="2:7" x14ac:dyDescent="0.25">
      <c r="B1019" s="1" t="s">
        <v>69</v>
      </c>
      <c r="C1019" s="2">
        <v>44353</v>
      </c>
      <c r="D1019" s="45">
        <v>17465</v>
      </c>
      <c r="E1019" s="1" t="s">
        <v>68</v>
      </c>
      <c r="F1019" s="1" t="s">
        <v>87</v>
      </c>
      <c r="G1019" s="46">
        <v>0.1</v>
      </c>
    </row>
    <row r="1020" spans="2:7" x14ac:dyDescent="0.25">
      <c r="B1020" s="1" t="s">
        <v>70</v>
      </c>
      <c r="C1020" s="2">
        <v>44645</v>
      </c>
      <c r="D1020" s="45">
        <v>5327</v>
      </c>
      <c r="E1020" s="1" t="s">
        <v>39</v>
      </c>
      <c r="F1020" s="1" t="s">
        <v>87</v>
      </c>
      <c r="G1020" s="46">
        <v>0.03</v>
      </c>
    </row>
    <row r="1021" spans="2:7" x14ac:dyDescent="0.25">
      <c r="B1021" s="1" t="s">
        <v>70</v>
      </c>
      <c r="C1021" s="2">
        <v>45294</v>
      </c>
      <c r="D1021" s="45">
        <v>7783</v>
      </c>
      <c r="E1021" s="1" t="s">
        <v>40</v>
      </c>
      <c r="F1021" s="1" t="s">
        <v>87</v>
      </c>
      <c r="G1021" s="46">
        <v>0.08</v>
      </c>
    </row>
    <row r="1022" spans="2:7" x14ac:dyDescent="0.25">
      <c r="B1022" s="1" t="s">
        <v>72</v>
      </c>
      <c r="C1022" s="2">
        <v>45642</v>
      </c>
      <c r="D1022" s="45">
        <v>11921</v>
      </c>
      <c r="E1022" s="1" t="s">
        <v>40</v>
      </c>
      <c r="F1022" s="1" t="s">
        <v>87</v>
      </c>
      <c r="G1022" s="46">
        <v>0.09</v>
      </c>
    </row>
    <row r="1023" spans="2:7" x14ac:dyDescent="0.25">
      <c r="B1023" s="1" t="s">
        <v>85</v>
      </c>
      <c r="C1023" s="2">
        <v>44520</v>
      </c>
      <c r="D1023" s="45">
        <v>2956</v>
      </c>
      <c r="E1023" s="1" t="s">
        <v>41</v>
      </c>
      <c r="F1023" s="1" t="s">
        <v>87</v>
      </c>
      <c r="G1023" s="46">
        <v>7.0000000000000007E-2</v>
      </c>
    </row>
    <row r="1024" spans="2:7" x14ac:dyDescent="0.25">
      <c r="B1024" s="1" t="s">
        <v>69</v>
      </c>
      <c r="C1024" s="2">
        <v>44324</v>
      </c>
      <c r="D1024" s="45">
        <v>1139</v>
      </c>
      <c r="E1024" s="1" t="s">
        <v>68</v>
      </c>
      <c r="F1024" s="1" t="s">
        <v>87</v>
      </c>
      <c r="G1024" s="46">
        <v>0.06</v>
      </c>
    </row>
    <row r="1025" spans="2:7" x14ac:dyDescent="0.25">
      <c r="B1025" s="1" t="s">
        <v>70</v>
      </c>
      <c r="C1025" s="2">
        <v>44312</v>
      </c>
      <c r="D1025" s="45">
        <v>14783</v>
      </c>
      <c r="E1025" s="1" t="s">
        <v>41</v>
      </c>
      <c r="F1025" s="1" t="s">
        <v>87</v>
      </c>
      <c r="G1025" s="46">
        <v>0.09</v>
      </c>
    </row>
    <row r="1026" spans="2:7" x14ac:dyDescent="0.25">
      <c r="B1026" s="1" t="s">
        <v>71</v>
      </c>
      <c r="C1026" s="2">
        <v>44698</v>
      </c>
      <c r="D1026" s="45">
        <v>3162</v>
      </c>
      <c r="E1026" s="1" t="s">
        <v>68</v>
      </c>
      <c r="F1026" s="1" t="s">
        <v>87</v>
      </c>
      <c r="G1026" s="46">
        <v>0</v>
      </c>
    </row>
    <row r="1027" spans="2:7" x14ac:dyDescent="0.25">
      <c r="B1027" s="1" t="s">
        <v>85</v>
      </c>
      <c r="C1027" s="2">
        <v>44870</v>
      </c>
      <c r="D1027" s="45">
        <v>11892</v>
      </c>
      <c r="E1027" s="1" t="s">
        <v>41</v>
      </c>
      <c r="F1027" s="1" t="s">
        <v>86</v>
      </c>
      <c r="G1027" s="46">
        <v>0.04</v>
      </c>
    </row>
    <row r="1028" spans="2:7" x14ac:dyDescent="0.25">
      <c r="B1028" s="1" t="s">
        <v>69</v>
      </c>
      <c r="C1028" s="2">
        <v>44451</v>
      </c>
      <c r="D1028" s="45">
        <v>18380</v>
      </c>
      <c r="E1028" s="1" t="s">
        <v>40</v>
      </c>
      <c r="F1028" s="1" t="s">
        <v>87</v>
      </c>
      <c r="G1028" s="46">
        <v>0.1</v>
      </c>
    </row>
    <row r="1029" spans="2:7" x14ac:dyDescent="0.25">
      <c r="B1029" s="1" t="s">
        <v>72</v>
      </c>
      <c r="C1029" s="2">
        <v>44420</v>
      </c>
      <c r="D1029" s="45">
        <v>2045</v>
      </c>
      <c r="E1029" s="1" t="s">
        <v>88</v>
      </c>
      <c r="F1029" s="1" t="s">
        <v>87</v>
      </c>
      <c r="G1029" s="46">
        <v>0.09</v>
      </c>
    </row>
    <row r="1030" spans="2:7" x14ac:dyDescent="0.25">
      <c r="B1030" s="1" t="s">
        <v>70</v>
      </c>
      <c r="C1030" s="2">
        <v>44985</v>
      </c>
      <c r="D1030" s="45">
        <v>19554</v>
      </c>
      <c r="E1030" s="1" t="s">
        <v>88</v>
      </c>
      <c r="F1030" s="1" t="s">
        <v>87</v>
      </c>
      <c r="G1030" s="46">
        <v>0.01</v>
      </c>
    </row>
    <row r="1031" spans="2:7" x14ac:dyDescent="0.25">
      <c r="B1031" s="1" t="s">
        <v>85</v>
      </c>
      <c r="C1031" s="2">
        <v>44554</v>
      </c>
      <c r="D1031" s="45">
        <v>10247</v>
      </c>
      <c r="E1031" s="1" t="s">
        <v>40</v>
      </c>
      <c r="F1031" s="1" t="s">
        <v>87</v>
      </c>
      <c r="G1031" s="46">
        <v>0.01</v>
      </c>
    </row>
    <row r="1032" spans="2:7" x14ac:dyDescent="0.25">
      <c r="B1032" s="1" t="s">
        <v>70</v>
      </c>
      <c r="C1032" s="2">
        <v>44958</v>
      </c>
      <c r="D1032" s="45">
        <v>4050</v>
      </c>
      <c r="E1032" s="1" t="s">
        <v>68</v>
      </c>
      <c r="F1032" s="1" t="s">
        <v>87</v>
      </c>
      <c r="G1032" s="46">
        <v>0.06</v>
      </c>
    </row>
    <row r="1033" spans="2:7" x14ac:dyDescent="0.25">
      <c r="B1033" s="1" t="s">
        <v>70</v>
      </c>
      <c r="C1033" s="2">
        <v>45338</v>
      </c>
      <c r="D1033" s="45">
        <v>6411</v>
      </c>
      <c r="E1033" s="1" t="s">
        <v>68</v>
      </c>
      <c r="F1033" s="1" t="s">
        <v>87</v>
      </c>
      <c r="G1033" s="46">
        <v>0.05</v>
      </c>
    </row>
    <row r="1034" spans="2:7" x14ac:dyDescent="0.25">
      <c r="B1034" s="1" t="s">
        <v>72</v>
      </c>
      <c r="C1034" s="2">
        <v>44436</v>
      </c>
      <c r="D1034" s="45">
        <v>16781</v>
      </c>
      <c r="E1034" s="1" t="s">
        <v>39</v>
      </c>
      <c r="F1034" s="1" t="s">
        <v>87</v>
      </c>
      <c r="G1034" s="46">
        <v>0.06</v>
      </c>
    </row>
    <row r="1035" spans="2:7" x14ac:dyDescent="0.25">
      <c r="B1035" s="1" t="s">
        <v>72</v>
      </c>
      <c r="C1035" s="2">
        <v>44042</v>
      </c>
      <c r="D1035" s="45">
        <v>2841</v>
      </c>
      <c r="E1035" s="1" t="s">
        <v>39</v>
      </c>
      <c r="F1035" s="1" t="s">
        <v>87</v>
      </c>
      <c r="G1035" s="46">
        <v>0.01</v>
      </c>
    </row>
    <row r="1036" spans="2:7" x14ac:dyDescent="0.25">
      <c r="B1036" s="1" t="s">
        <v>72</v>
      </c>
      <c r="C1036" s="2">
        <v>44419</v>
      </c>
      <c r="D1036" s="45">
        <v>16151</v>
      </c>
      <c r="E1036" s="1" t="s">
        <v>39</v>
      </c>
      <c r="F1036" s="1" t="s">
        <v>87</v>
      </c>
      <c r="G1036" s="46">
        <v>0</v>
      </c>
    </row>
    <row r="1037" spans="2:7" x14ac:dyDescent="0.25">
      <c r="B1037" s="1" t="s">
        <v>70</v>
      </c>
      <c r="C1037" s="2">
        <v>45530</v>
      </c>
      <c r="D1037" s="45">
        <v>7894</v>
      </c>
      <c r="E1037" s="1" t="s">
        <v>88</v>
      </c>
      <c r="F1037" s="1" t="s">
        <v>87</v>
      </c>
      <c r="G1037" s="46">
        <v>0.03</v>
      </c>
    </row>
    <row r="1038" spans="2:7" x14ac:dyDescent="0.25">
      <c r="B1038" s="1" t="s">
        <v>70</v>
      </c>
      <c r="C1038" s="2">
        <v>45157</v>
      </c>
      <c r="D1038" s="45">
        <v>8798</v>
      </c>
      <c r="E1038" s="1" t="s">
        <v>41</v>
      </c>
      <c r="F1038" s="1" t="s">
        <v>87</v>
      </c>
      <c r="G1038" s="46">
        <v>0.05</v>
      </c>
    </row>
    <row r="1039" spans="2:7" x14ac:dyDescent="0.25">
      <c r="B1039" s="1" t="s">
        <v>70</v>
      </c>
      <c r="C1039" s="2">
        <v>45489</v>
      </c>
      <c r="D1039" s="45">
        <v>14198</v>
      </c>
      <c r="E1039" s="1" t="s">
        <v>39</v>
      </c>
      <c r="F1039" s="1" t="s">
        <v>87</v>
      </c>
      <c r="G1039" s="46">
        <v>7.0000000000000007E-2</v>
      </c>
    </row>
    <row r="1040" spans="2:7" x14ac:dyDescent="0.25">
      <c r="B1040" s="1" t="s">
        <v>69</v>
      </c>
      <c r="C1040" s="2">
        <v>44724</v>
      </c>
      <c r="D1040" s="45">
        <v>15842</v>
      </c>
      <c r="E1040" s="1" t="s">
        <v>68</v>
      </c>
      <c r="F1040" s="1" t="s">
        <v>87</v>
      </c>
      <c r="G1040" s="46">
        <v>0.01</v>
      </c>
    </row>
    <row r="1041" spans="2:7" x14ac:dyDescent="0.25">
      <c r="B1041" s="1" t="s">
        <v>72</v>
      </c>
      <c r="C1041" s="2">
        <v>44259</v>
      </c>
      <c r="D1041" s="45">
        <v>16654</v>
      </c>
      <c r="E1041" s="1" t="s">
        <v>41</v>
      </c>
      <c r="F1041" s="1" t="s">
        <v>87</v>
      </c>
      <c r="G1041" s="46">
        <v>0.01</v>
      </c>
    </row>
    <row r="1042" spans="2:7" x14ac:dyDescent="0.25">
      <c r="B1042" s="1" t="s">
        <v>72</v>
      </c>
      <c r="C1042" s="2">
        <v>45092</v>
      </c>
      <c r="D1042" s="45">
        <v>4995</v>
      </c>
      <c r="E1042" s="1" t="s">
        <v>88</v>
      </c>
      <c r="F1042" s="1" t="s">
        <v>87</v>
      </c>
      <c r="G1042" s="46">
        <v>0.03</v>
      </c>
    </row>
    <row r="1043" spans="2:7" x14ac:dyDescent="0.25">
      <c r="B1043" s="1" t="s">
        <v>71</v>
      </c>
      <c r="C1043" s="2">
        <v>44740</v>
      </c>
      <c r="D1043" s="45">
        <v>3657</v>
      </c>
      <c r="E1043" s="1" t="s">
        <v>68</v>
      </c>
      <c r="F1043" s="1" t="s">
        <v>87</v>
      </c>
      <c r="G1043" s="46">
        <v>0.05</v>
      </c>
    </row>
    <row r="1044" spans="2:7" x14ac:dyDescent="0.25">
      <c r="B1044" s="1" t="s">
        <v>85</v>
      </c>
      <c r="C1044" s="2">
        <v>44559</v>
      </c>
      <c r="D1044" s="45">
        <v>12190</v>
      </c>
      <c r="E1044" s="1" t="s">
        <v>39</v>
      </c>
      <c r="F1044" s="1" t="s">
        <v>87</v>
      </c>
      <c r="G1044" s="46">
        <v>0.01</v>
      </c>
    </row>
    <row r="1045" spans="2:7" x14ac:dyDescent="0.25">
      <c r="B1045" s="1" t="s">
        <v>69</v>
      </c>
      <c r="C1045" s="2">
        <v>44317</v>
      </c>
      <c r="D1045" s="45">
        <v>3024</v>
      </c>
      <c r="E1045" s="1" t="s">
        <v>68</v>
      </c>
      <c r="F1045" s="1" t="s">
        <v>87</v>
      </c>
      <c r="G1045" s="46">
        <v>0.01</v>
      </c>
    </row>
    <row r="1046" spans="2:7" x14ac:dyDescent="0.25">
      <c r="B1046" s="1" t="s">
        <v>72</v>
      </c>
      <c r="C1046" s="2">
        <v>44636</v>
      </c>
      <c r="D1046" s="45">
        <v>2562</v>
      </c>
      <c r="E1046" s="1" t="s">
        <v>88</v>
      </c>
      <c r="F1046" s="1" t="s">
        <v>87</v>
      </c>
      <c r="G1046" s="46">
        <v>0.06</v>
      </c>
    </row>
    <row r="1047" spans="2:7" x14ac:dyDescent="0.25">
      <c r="B1047" s="1" t="s">
        <v>69</v>
      </c>
      <c r="C1047" s="2">
        <v>44696</v>
      </c>
      <c r="D1047" s="45">
        <v>6905</v>
      </c>
      <c r="E1047" s="1" t="s">
        <v>41</v>
      </c>
      <c r="F1047" s="1" t="s">
        <v>87</v>
      </c>
      <c r="G1047" s="46">
        <v>0.09</v>
      </c>
    </row>
    <row r="1048" spans="2:7" x14ac:dyDescent="0.25">
      <c r="B1048" s="1" t="s">
        <v>69</v>
      </c>
      <c r="C1048" s="2">
        <v>44308</v>
      </c>
      <c r="D1048" s="45">
        <v>5731</v>
      </c>
      <c r="E1048" s="1" t="s">
        <v>40</v>
      </c>
      <c r="F1048" s="1" t="s">
        <v>86</v>
      </c>
      <c r="G1048" s="46">
        <v>0</v>
      </c>
    </row>
    <row r="1049" spans="2:7" x14ac:dyDescent="0.25">
      <c r="B1049" s="1" t="s">
        <v>71</v>
      </c>
      <c r="C1049" s="2">
        <v>45178</v>
      </c>
      <c r="D1049" s="45">
        <v>4947</v>
      </c>
      <c r="E1049" s="1" t="s">
        <v>39</v>
      </c>
      <c r="F1049" s="1" t="s">
        <v>87</v>
      </c>
      <c r="G1049" s="46">
        <v>0.09</v>
      </c>
    </row>
    <row r="1050" spans="2:7" x14ac:dyDescent="0.25">
      <c r="B1050" s="1" t="s">
        <v>69</v>
      </c>
      <c r="C1050" s="2">
        <v>45268</v>
      </c>
      <c r="D1050" s="45">
        <v>19297</v>
      </c>
      <c r="E1050" s="1" t="s">
        <v>40</v>
      </c>
      <c r="F1050" s="1" t="s">
        <v>87</v>
      </c>
      <c r="G1050" s="46">
        <v>0</v>
      </c>
    </row>
    <row r="1051" spans="2:7" x14ac:dyDescent="0.25">
      <c r="B1051" s="1" t="s">
        <v>71</v>
      </c>
      <c r="C1051" s="2">
        <v>45052</v>
      </c>
      <c r="D1051" s="45">
        <v>10893</v>
      </c>
      <c r="E1051" s="1" t="s">
        <v>39</v>
      </c>
      <c r="F1051" s="1" t="s">
        <v>87</v>
      </c>
      <c r="G1051" s="46">
        <v>0.06</v>
      </c>
    </row>
    <row r="1052" spans="2:7" x14ac:dyDescent="0.25">
      <c r="B1052" s="1" t="s">
        <v>85</v>
      </c>
      <c r="C1052" s="2">
        <v>44951</v>
      </c>
      <c r="D1052" s="45">
        <v>8828</v>
      </c>
      <c r="E1052" s="1" t="s">
        <v>68</v>
      </c>
      <c r="F1052" s="1" t="s">
        <v>87</v>
      </c>
      <c r="G1052" s="46">
        <v>0.1</v>
      </c>
    </row>
    <row r="1053" spans="2:7" x14ac:dyDescent="0.25">
      <c r="B1053" s="1" t="s">
        <v>72</v>
      </c>
      <c r="C1053" s="2">
        <v>45015</v>
      </c>
      <c r="D1053" s="45">
        <v>18187</v>
      </c>
      <c r="E1053" s="1" t="s">
        <v>40</v>
      </c>
      <c r="F1053" s="1" t="s">
        <v>87</v>
      </c>
      <c r="G1053" s="46">
        <v>0.03</v>
      </c>
    </row>
    <row r="1054" spans="2:7" x14ac:dyDescent="0.25">
      <c r="B1054" s="1" t="s">
        <v>69</v>
      </c>
      <c r="C1054" s="2">
        <v>44377</v>
      </c>
      <c r="D1054" s="45">
        <v>5118</v>
      </c>
      <c r="E1054" s="1" t="s">
        <v>39</v>
      </c>
      <c r="F1054" s="1" t="s">
        <v>87</v>
      </c>
      <c r="G1054" s="46">
        <v>0.1</v>
      </c>
    </row>
    <row r="1055" spans="2:7" x14ac:dyDescent="0.25">
      <c r="B1055" s="1" t="s">
        <v>85</v>
      </c>
      <c r="C1055" s="2">
        <v>43933</v>
      </c>
      <c r="D1055" s="45">
        <v>5470</v>
      </c>
      <c r="E1055" s="1" t="s">
        <v>39</v>
      </c>
      <c r="F1055" s="1" t="s">
        <v>87</v>
      </c>
      <c r="G1055" s="46">
        <v>0.08</v>
      </c>
    </row>
    <row r="1056" spans="2:7" x14ac:dyDescent="0.25">
      <c r="B1056" s="1" t="s">
        <v>69</v>
      </c>
      <c r="C1056" s="2">
        <v>45124</v>
      </c>
      <c r="D1056" s="45">
        <v>8218</v>
      </c>
      <c r="E1056" s="1" t="s">
        <v>40</v>
      </c>
      <c r="F1056" s="1" t="s">
        <v>87</v>
      </c>
      <c r="G1056" s="46">
        <v>0.03</v>
      </c>
    </row>
    <row r="1057" spans="2:7" x14ac:dyDescent="0.25">
      <c r="B1057" s="1" t="s">
        <v>71</v>
      </c>
      <c r="C1057" s="2">
        <v>45591</v>
      </c>
      <c r="D1057" s="45">
        <v>4935</v>
      </c>
      <c r="E1057" s="1" t="s">
        <v>68</v>
      </c>
      <c r="F1057" s="1" t="s">
        <v>87</v>
      </c>
      <c r="G1057" s="46">
        <v>0.03</v>
      </c>
    </row>
    <row r="1058" spans="2:7" x14ac:dyDescent="0.25">
      <c r="B1058" s="1" t="s">
        <v>70</v>
      </c>
      <c r="C1058" s="2">
        <v>44871</v>
      </c>
      <c r="D1058" s="45">
        <v>14891</v>
      </c>
      <c r="E1058" s="1" t="s">
        <v>39</v>
      </c>
      <c r="F1058" s="1" t="s">
        <v>87</v>
      </c>
      <c r="G1058" s="46">
        <v>0.06</v>
      </c>
    </row>
    <row r="1059" spans="2:7" x14ac:dyDescent="0.25">
      <c r="B1059" s="1" t="s">
        <v>71</v>
      </c>
      <c r="C1059" s="2">
        <v>44444</v>
      </c>
      <c r="D1059" s="45">
        <v>7392</v>
      </c>
      <c r="E1059" s="1" t="s">
        <v>68</v>
      </c>
      <c r="F1059" s="1" t="s">
        <v>87</v>
      </c>
      <c r="G1059" s="46">
        <v>0.05</v>
      </c>
    </row>
    <row r="1060" spans="2:7" x14ac:dyDescent="0.25">
      <c r="B1060" s="1" t="s">
        <v>85</v>
      </c>
      <c r="C1060" s="2">
        <v>45622</v>
      </c>
      <c r="D1060" s="45">
        <v>2907</v>
      </c>
      <c r="E1060" s="1" t="s">
        <v>68</v>
      </c>
      <c r="F1060" s="1" t="s">
        <v>87</v>
      </c>
      <c r="G1060" s="46">
        <v>0.06</v>
      </c>
    </row>
    <row r="1061" spans="2:7" x14ac:dyDescent="0.25">
      <c r="B1061" s="1" t="s">
        <v>69</v>
      </c>
      <c r="C1061" s="2">
        <v>44378</v>
      </c>
      <c r="D1061" s="45">
        <v>18364</v>
      </c>
      <c r="E1061" s="1" t="s">
        <v>88</v>
      </c>
      <c r="F1061" s="1" t="s">
        <v>86</v>
      </c>
      <c r="G1061" s="46">
        <v>0.03</v>
      </c>
    </row>
    <row r="1062" spans="2:7" x14ac:dyDescent="0.25">
      <c r="B1062" s="1" t="s">
        <v>70</v>
      </c>
      <c r="C1062" s="2">
        <v>44534</v>
      </c>
      <c r="D1062" s="45">
        <v>12032</v>
      </c>
      <c r="E1062" s="1" t="s">
        <v>39</v>
      </c>
      <c r="F1062" s="1" t="s">
        <v>87</v>
      </c>
      <c r="G1062" s="46">
        <v>7.0000000000000007E-2</v>
      </c>
    </row>
    <row r="1063" spans="2:7" x14ac:dyDescent="0.25">
      <c r="B1063" s="1" t="s">
        <v>72</v>
      </c>
      <c r="C1063" s="2">
        <v>44648</v>
      </c>
      <c r="D1063" s="45">
        <v>18297</v>
      </c>
      <c r="E1063" s="1" t="s">
        <v>68</v>
      </c>
      <c r="F1063" s="1" t="s">
        <v>87</v>
      </c>
      <c r="G1063" s="46">
        <v>0.1</v>
      </c>
    </row>
    <row r="1064" spans="2:7" x14ac:dyDescent="0.25">
      <c r="B1064" s="1" t="s">
        <v>70</v>
      </c>
      <c r="C1064" s="2">
        <v>44184</v>
      </c>
      <c r="D1064" s="45">
        <v>7899</v>
      </c>
      <c r="E1064" s="1" t="s">
        <v>40</v>
      </c>
      <c r="F1064" s="1" t="s">
        <v>87</v>
      </c>
      <c r="G1064" s="46">
        <v>0.08</v>
      </c>
    </row>
    <row r="1065" spans="2:7" x14ac:dyDescent="0.25">
      <c r="B1065" s="1" t="s">
        <v>69</v>
      </c>
      <c r="C1065" s="2">
        <v>43888</v>
      </c>
      <c r="D1065" s="45">
        <v>17348</v>
      </c>
      <c r="E1065" s="1" t="s">
        <v>41</v>
      </c>
      <c r="F1065" s="1" t="s">
        <v>87</v>
      </c>
      <c r="G1065" s="46">
        <v>0.02</v>
      </c>
    </row>
    <row r="1066" spans="2:7" x14ac:dyDescent="0.25">
      <c r="B1066" s="1" t="s">
        <v>85</v>
      </c>
      <c r="C1066" s="2">
        <v>44543</v>
      </c>
      <c r="D1066" s="45">
        <v>17131</v>
      </c>
      <c r="E1066" s="1" t="s">
        <v>41</v>
      </c>
      <c r="F1066" s="1" t="s">
        <v>87</v>
      </c>
      <c r="G1066" s="46">
        <v>0.01</v>
      </c>
    </row>
    <row r="1067" spans="2:7" x14ac:dyDescent="0.25">
      <c r="B1067" s="1" t="s">
        <v>85</v>
      </c>
      <c r="C1067" s="2">
        <v>45378</v>
      </c>
      <c r="D1067" s="45">
        <v>3537</v>
      </c>
      <c r="E1067" s="1" t="s">
        <v>40</v>
      </c>
      <c r="F1067" s="1" t="s">
        <v>87</v>
      </c>
      <c r="G1067" s="46">
        <v>0.1</v>
      </c>
    </row>
    <row r="1068" spans="2:7" x14ac:dyDescent="0.25">
      <c r="B1068" s="1" t="s">
        <v>85</v>
      </c>
      <c r="C1068" s="2">
        <v>45551</v>
      </c>
      <c r="D1068" s="45">
        <v>1703</v>
      </c>
      <c r="E1068" s="1" t="s">
        <v>88</v>
      </c>
      <c r="F1068" s="1" t="s">
        <v>87</v>
      </c>
      <c r="G1068" s="46">
        <v>0.06</v>
      </c>
    </row>
    <row r="1069" spans="2:7" x14ac:dyDescent="0.25">
      <c r="B1069" s="1" t="s">
        <v>85</v>
      </c>
      <c r="C1069" s="2">
        <v>45154</v>
      </c>
      <c r="D1069" s="45">
        <v>19616</v>
      </c>
      <c r="E1069" s="1" t="s">
        <v>88</v>
      </c>
      <c r="F1069" s="1" t="s">
        <v>87</v>
      </c>
      <c r="G1069" s="46">
        <v>0.03</v>
      </c>
    </row>
    <row r="1070" spans="2:7" x14ac:dyDescent="0.25">
      <c r="B1070" s="1" t="s">
        <v>70</v>
      </c>
      <c r="C1070" s="2">
        <v>44369</v>
      </c>
      <c r="D1070" s="45">
        <v>18057</v>
      </c>
      <c r="E1070" s="1" t="s">
        <v>68</v>
      </c>
      <c r="F1070" s="1" t="s">
        <v>87</v>
      </c>
      <c r="G1070" s="46">
        <v>0.09</v>
      </c>
    </row>
    <row r="1071" spans="2:7" x14ac:dyDescent="0.25">
      <c r="B1071" s="1" t="s">
        <v>70</v>
      </c>
      <c r="C1071" s="2">
        <v>44573</v>
      </c>
      <c r="D1071" s="45">
        <v>14701</v>
      </c>
      <c r="E1071" s="1" t="s">
        <v>88</v>
      </c>
      <c r="F1071" s="1" t="s">
        <v>87</v>
      </c>
      <c r="G1071" s="46">
        <v>0.09</v>
      </c>
    </row>
    <row r="1072" spans="2:7" x14ac:dyDescent="0.25">
      <c r="B1072" s="1" t="s">
        <v>72</v>
      </c>
      <c r="C1072" s="2">
        <v>44906</v>
      </c>
      <c r="D1072" s="45">
        <v>6645</v>
      </c>
      <c r="E1072" s="1" t="s">
        <v>88</v>
      </c>
      <c r="F1072" s="1" t="s">
        <v>87</v>
      </c>
      <c r="G1072" s="46">
        <v>0</v>
      </c>
    </row>
    <row r="1073" spans="2:7" x14ac:dyDescent="0.25">
      <c r="B1073" s="1" t="s">
        <v>70</v>
      </c>
      <c r="C1073" s="2">
        <v>45206</v>
      </c>
      <c r="D1073" s="45">
        <v>3257</v>
      </c>
      <c r="E1073" s="1" t="s">
        <v>88</v>
      </c>
      <c r="F1073" s="1" t="s">
        <v>87</v>
      </c>
      <c r="G1073" s="46">
        <v>0.1</v>
      </c>
    </row>
    <row r="1074" spans="2:7" x14ac:dyDescent="0.25">
      <c r="B1074" s="1" t="s">
        <v>85</v>
      </c>
      <c r="C1074" s="2">
        <v>44305</v>
      </c>
      <c r="D1074" s="45">
        <v>19355</v>
      </c>
      <c r="E1074" s="1" t="s">
        <v>88</v>
      </c>
      <c r="F1074" s="1" t="s">
        <v>87</v>
      </c>
      <c r="G1074" s="46">
        <v>0.1</v>
      </c>
    </row>
    <row r="1075" spans="2:7" x14ac:dyDescent="0.25">
      <c r="B1075" s="1" t="s">
        <v>70</v>
      </c>
      <c r="C1075" s="2">
        <v>45050</v>
      </c>
      <c r="D1075" s="45">
        <v>4728</v>
      </c>
      <c r="E1075" s="1" t="s">
        <v>41</v>
      </c>
      <c r="F1075" s="1" t="s">
        <v>87</v>
      </c>
      <c r="G1075" s="46">
        <v>0.03</v>
      </c>
    </row>
    <row r="1076" spans="2:7" x14ac:dyDescent="0.25">
      <c r="B1076" s="1" t="s">
        <v>69</v>
      </c>
      <c r="C1076" s="2">
        <v>45173</v>
      </c>
      <c r="D1076" s="45">
        <v>13125</v>
      </c>
      <c r="E1076" s="1" t="s">
        <v>39</v>
      </c>
      <c r="F1076" s="1" t="s">
        <v>87</v>
      </c>
      <c r="G1076" s="46">
        <v>0.02</v>
      </c>
    </row>
    <row r="1077" spans="2:7" x14ac:dyDescent="0.25">
      <c r="B1077" s="1" t="s">
        <v>71</v>
      </c>
      <c r="C1077" s="2">
        <v>45086</v>
      </c>
      <c r="D1077" s="45">
        <v>1210</v>
      </c>
      <c r="E1077" s="1" t="s">
        <v>88</v>
      </c>
      <c r="F1077" s="1" t="s">
        <v>87</v>
      </c>
      <c r="G1077" s="46">
        <v>0.02</v>
      </c>
    </row>
    <row r="1078" spans="2:7" x14ac:dyDescent="0.25">
      <c r="B1078" s="1" t="s">
        <v>71</v>
      </c>
      <c r="C1078" s="2">
        <v>45342</v>
      </c>
      <c r="D1078" s="45">
        <v>18919</v>
      </c>
      <c r="E1078" s="1" t="s">
        <v>39</v>
      </c>
      <c r="F1078" s="1" t="s">
        <v>87</v>
      </c>
      <c r="G1078" s="46">
        <v>0.06</v>
      </c>
    </row>
    <row r="1079" spans="2:7" x14ac:dyDescent="0.25">
      <c r="B1079" s="1" t="s">
        <v>85</v>
      </c>
      <c r="C1079" s="2">
        <v>44484</v>
      </c>
      <c r="D1079" s="45">
        <v>8118</v>
      </c>
      <c r="E1079" s="1" t="s">
        <v>40</v>
      </c>
      <c r="F1079" s="1" t="s">
        <v>87</v>
      </c>
      <c r="G1079" s="46">
        <v>0.08</v>
      </c>
    </row>
    <row r="1080" spans="2:7" x14ac:dyDescent="0.25">
      <c r="B1080" s="1" t="s">
        <v>71</v>
      </c>
      <c r="C1080" s="2">
        <v>44485</v>
      </c>
      <c r="D1080" s="45">
        <v>18720</v>
      </c>
      <c r="E1080" s="1" t="s">
        <v>88</v>
      </c>
      <c r="F1080" s="1" t="s">
        <v>87</v>
      </c>
      <c r="G1080" s="46">
        <v>0</v>
      </c>
    </row>
    <row r="1081" spans="2:7" x14ac:dyDescent="0.25">
      <c r="B1081" s="1" t="s">
        <v>72</v>
      </c>
      <c r="C1081" s="2">
        <v>44389</v>
      </c>
      <c r="D1081" s="45">
        <v>12272</v>
      </c>
      <c r="E1081" s="1" t="s">
        <v>39</v>
      </c>
      <c r="F1081" s="1" t="s">
        <v>87</v>
      </c>
      <c r="G1081" s="46">
        <v>0.08</v>
      </c>
    </row>
    <row r="1082" spans="2:7" x14ac:dyDescent="0.25">
      <c r="B1082" s="1" t="s">
        <v>72</v>
      </c>
      <c r="C1082" s="2">
        <v>45482</v>
      </c>
      <c r="D1082" s="45">
        <v>13953</v>
      </c>
      <c r="E1082" s="1" t="s">
        <v>41</v>
      </c>
      <c r="F1082" s="1" t="s">
        <v>86</v>
      </c>
      <c r="G1082" s="46">
        <v>0.05</v>
      </c>
    </row>
    <row r="1083" spans="2:7" x14ac:dyDescent="0.25">
      <c r="B1083" s="1" t="s">
        <v>72</v>
      </c>
      <c r="C1083" s="2">
        <v>43876</v>
      </c>
      <c r="D1083" s="45">
        <v>7854</v>
      </c>
      <c r="E1083" s="1" t="s">
        <v>39</v>
      </c>
      <c r="F1083" s="1" t="s">
        <v>87</v>
      </c>
      <c r="G1083" s="46">
        <v>0</v>
      </c>
    </row>
    <row r="1084" spans="2:7" x14ac:dyDescent="0.25">
      <c r="B1084" s="1" t="s">
        <v>70</v>
      </c>
      <c r="C1084" s="2">
        <v>45472</v>
      </c>
      <c r="D1084" s="45">
        <v>6666</v>
      </c>
      <c r="E1084" s="1" t="s">
        <v>40</v>
      </c>
      <c r="F1084" s="1" t="s">
        <v>87</v>
      </c>
      <c r="G1084" s="46">
        <v>0.05</v>
      </c>
    </row>
    <row r="1085" spans="2:7" x14ac:dyDescent="0.25">
      <c r="B1085" s="1" t="s">
        <v>72</v>
      </c>
      <c r="C1085" s="2">
        <v>45233</v>
      </c>
      <c r="D1085" s="45">
        <v>9779</v>
      </c>
      <c r="E1085" s="1" t="s">
        <v>41</v>
      </c>
      <c r="F1085" s="1" t="s">
        <v>87</v>
      </c>
      <c r="G1085" s="46">
        <v>0</v>
      </c>
    </row>
    <row r="1086" spans="2:7" x14ac:dyDescent="0.25">
      <c r="B1086" s="1" t="s">
        <v>71</v>
      </c>
      <c r="C1086" s="2">
        <v>44627</v>
      </c>
      <c r="D1086" s="45">
        <v>8500</v>
      </c>
      <c r="E1086" s="1" t="s">
        <v>68</v>
      </c>
      <c r="F1086" s="1" t="s">
        <v>87</v>
      </c>
      <c r="G1086" s="46">
        <v>0.05</v>
      </c>
    </row>
    <row r="1087" spans="2:7" x14ac:dyDescent="0.25">
      <c r="B1087" s="1" t="s">
        <v>72</v>
      </c>
      <c r="C1087" s="2">
        <v>44875</v>
      </c>
      <c r="D1087" s="45">
        <v>18678</v>
      </c>
      <c r="E1087" s="1" t="s">
        <v>88</v>
      </c>
      <c r="F1087" s="1" t="s">
        <v>87</v>
      </c>
      <c r="G1087" s="46">
        <v>0.08</v>
      </c>
    </row>
    <row r="1088" spans="2:7" x14ac:dyDescent="0.25">
      <c r="B1088" s="1" t="s">
        <v>71</v>
      </c>
      <c r="C1088" s="2">
        <v>43892</v>
      </c>
      <c r="D1088" s="45">
        <v>10906</v>
      </c>
      <c r="E1088" s="1" t="s">
        <v>68</v>
      </c>
      <c r="F1088" s="1" t="s">
        <v>87</v>
      </c>
      <c r="G1088" s="46">
        <v>7.0000000000000007E-2</v>
      </c>
    </row>
    <row r="1089" spans="2:7" x14ac:dyDescent="0.25">
      <c r="B1089" s="1" t="s">
        <v>70</v>
      </c>
      <c r="C1089" s="2">
        <v>45062</v>
      </c>
      <c r="D1089" s="45">
        <v>14975</v>
      </c>
      <c r="E1089" s="1" t="s">
        <v>68</v>
      </c>
      <c r="F1089" s="1" t="s">
        <v>87</v>
      </c>
      <c r="G1089" s="46">
        <v>0.05</v>
      </c>
    </row>
    <row r="1090" spans="2:7" x14ac:dyDescent="0.25">
      <c r="B1090" s="1" t="s">
        <v>70</v>
      </c>
      <c r="C1090" s="2">
        <v>45197</v>
      </c>
      <c r="D1090" s="45">
        <v>14768</v>
      </c>
      <c r="E1090" s="1" t="s">
        <v>40</v>
      </c>
      <c r="F1090" s="1" t="s">
        <v>87</v>
      </c>
      <c r="G1090" s="46">
        <v>0.02</v>
      </c>
    </row>
    <row r="1091" spans="2:7" x14ac:dyDescent="0.25">
      <c r="B1091" s="1" t="s">
        <v>85</v>
      </c>
      <c r="C1091" s="2">
        <v>45445</v>
      </c>
      <c r="D1091" s="45">
        <v>18807</v>
      </c>
      <c r="E1091" s="1" t="s">
        <v>41</v>
      </c>
      <c r="F1091" s="1" t="s">
        <v>87</v>
      </c>
      <c r="G1091" s="46">
        <v>0.06</v>
      </c>
    </row>
    <row r="1092" spans="2:7" x14ac:dyDescent="0.25">
      <c r="B1092" s="1" t="s">
        <v>70</v>
      </c>
      <c r="C1092" s="2">
        <v>44221</v>
      </c>
      <c r="D1092" s="45">
        <v>10861</v>
      </c>
      <c r="E1092" s="1" t="s">
        <v>88</v>
      </c>
      <c r="F1092" s="1" t="s">
        <v>87</v>
      </c>
      <c r="G1092" s="46">
        <v>0.01</v>
      </c>
    </row>
    <row r="1093" spans="2:7" x14ac:dyDescent="0.25">
      <c r="B1093" s="1" t="s">
        <v>69</v>
      </c>
      <c r="C1093" s="2">
        <v>44266</v>
      </c>
      <c r="D1093" s="45">
        <v>19846</v>
      </c>
      <c r="E1093" s="1" t="s">
        <v>88</v>
      </c>
      <c r="F1093" s="1" t="s">
        <v>87</v>
      </c>
      <c r="G1093" s="46">
        <v>0.08</v>
      </c>
    </row>
    <row r="1094" spans="2:7" x14ac:dyDescent="0.25">
      <c r="B1094" s="1" t="s">
        <v>70</v>
      </c>
      <c r="C1094" s="2">
        <v>45485</v>
      </c>
      <c r="D1094" s="45">
        <v>13107</v>
      </c>
      <c r="E1094" s="1" t="s">
        <v>88</v>
      </c>
      <c r="F1094" s="1" t="s">
        <v>87</v>
      </c>
      <c r="G1094" s="46">
        <v>0.09</v>
      </c>
    </row>
    <row r="1095" spans="2:7" x14ac:dyDescent="0.25">
      <c r="B1095" s="1" t="s">
        <v>72</v>
      </c>
      <c r="C1095" s="2">
        <v>44929</v>
      </c>
      <c r="D1095" s="45">
        <v>1485</v>
      </c>
      <c r="E1095" s="1" t="s">
        <v>41</v>
      </c>
      <c r="F1095" s="1" t="s">
        <v>86</v>
      </c>
      <c r="G1095" s="46">
        <v>0.1</v>
      </c>
    </row>
    <row r="1096" spans="2:7" x14ac:dyDescent="0.25">
      <c r="B1096" s="1" t="s">
        <v>69</v>
      </c>
      <c r="C1096" s="2">
        <v>45497</v>
      </c>
      <c r="D1096" s="45">
        <v>10108</v>
      </c>
      <c r="E1096" s="1" t="s">
        <v>41</v>
      </c>
      <c r="F1096" s="1" t="s">
        <v>87</v>
      </c>
      <c r="G1096" s="46">
        <v>0.02</v>
      </c>
    </row>
    <row r="1097" spans="2:7" x14ac:dyDescent="0.25">
      <c r="B1097" s="1" t="s">
        <v>70</v>
      </c>
      <c r="C1097" s="2">
        <v>45622</v>
      </c>
      <c r="D1097" s="45">
        <v>16121</v>
      </c>
      <c r="E1097" s="1" t="s">
        <v>41</v>
      </c>
      <c r="F1097" s="1" t="s">
        <v>87</v>
      </c>
      <c r="G1097" s="46">
        <v>0.04</v>
      </c>
    </row>
    <row r="1098" spans="2:7" x14ac:dyDescent="0.25">
      <c r="B1098" s="1" t="s">
        <v>72</v>
      </c>
      <c r="C1098" s="2">
        <v>44653</v>
      </c>
      <c r="D1098" s="45">
        <v>5069</v>
      </c>
      <c r="E1098" s="1" t="s">
        <v>68</v>
      </c>
      <c r="F1098" s="1" t="s">
        <v>87</v>
      </c>
      <c r="G1098" s="46">
        <v>0.05</v>
      </c>
    </row>
    <row r="1099" spans="2:7" x14ac:dyDescent="0.25">
      <c r="B1099" s="1" t="s">
        <v>70</v>
      </c>
      <c r="C1099" s="2">
        <v>45117</v>
      </c>
      <c r="D1099" s="45">
        <v>4416</v>
      </c>
      <c r="E1099" s="1" t="s">
        <v>41</v>
      </c>
      <c r="F1099" s="1" t="s">
        <v>87</v>
      </c>
      <c r="G1099" s="46">
        <v>7.0000000000000007E-2</v>
      </c>
    </row>
    <row r="1100" spans="2:7" x14ac:dyDescent="0.25">
      <c r="B1100" s="1" t="s">
        <v>72</v>
      </c>
      <c r="C1100" s="2">
        <v>44102</v>
      </c>
      <c r="D1100" s="45">
        <v>13445</v>
      </c>
      <c r="E1100" s="1" t="s">
        <v>39</v>
      </c>
      <c r="F1100" s="1" t="s">
        <v>87</v>
      </c>
      <c r="G1100" s="46">
        <v>0.04</v>
      </c>
    </row>
    <row r="1101" spans="2:7" x14ac:dyDescent="0.25">
      <c r="B1101" s="1" t="s">
        <v>72</v>
      </c>
      <c r="C1101" s="2">
        <v>45078</v>
      </c>
      <c r="D1101" s="45">
        <v>14602</v>
      </c>
      <c r="E1101" s="1" t="s">
        <v>39</v>
      </c>
      <c r="F1101" s="1" t="s">
        <v>87</v>
      </c>
      <c r="G1101" s="46">
        <v>7.0000000000000007E-2</v>
      </c>
    </row>
    <row r="1102" spans="2:7" x14ac:dyDescent="0.25">
      <c r="B1102" s="1" t="s">
        <v>72</v>
      </c>
      <c r="C1102" s="2">
        <v>43852</v>
      </c>
      <c r="D1102" s="45">
        <v>12916</v>
      </c>
      <c r="E1102" s="1" t="s">
        <v>88</v>
      </c>
      <c r="F1102" s="1" t="s">
        <v>87</v>
      </c>
      <c r="G1102" s="46">
        <v>0</v>
      </c>
    </row>
    <row r="1103" spans="2:7" x14ac:dyDescent="0.25">
      <c r="B1103" s="1" t="s">
        <v>69</v>
      </c>
      <c r="C1103" s="2">
        <v>43891</v>
      </c>
      <c r="D1103" s="45">
        <v>13500</v>
      </c>
      <c r="E1103" s="1" t="s">
        <v>41</v>
      </c>
      <c r="F1103" s="1" t="s">
        <v>87</v>
      </c>
      <c r="G1103" s="46">
        <v>0.03</v>
      </c>
    </row>
    <row r="1104" spans="2:7" x14ac:dyDescent="0.25">
      <c r="B1104" s="1" t="s">
        <v>71</v>
      </c>
      <c r="C1104" s="2">
        <v>44067</v>
      </c>
      <c r="D1104" s="45">
        <v>13164</v>
      </c>
      <c r="E1104" s="1" t="s">
        <v>88</v>
      </c>
      <c r="F1104" s="1" t="s">
        <v>87</v>
      </c>
      <c r="G1104" s="46">
        <v>0.03</v>
      </c>
    </row>
    <row r="1105" spans="2:7" x14ac:dyDescent="0.25">
      <c r="B1105" s="1" t="s">
        <v>85</v>
      </c>
      <c r="C1105" s="2">
        <v>45006</v>
      </c>
      <c r="D1105" s="45">
        <v>18307</v>
      </c>
      <c r="E1105" s="1" t="s">
        <v>68</v>
      </c>
      <c r="F1105" s="1" t="s">
        <v>87</v>
      </c>
      <c r="G1105" s="46">
        <v>0.08</v>
      </c>
    </row>
    <row r="1106" spans="2:7" x14ac:dyDescent="0.25">
      <c r="B1106" s="1" t="s">
        <v>72</v>
      </c>
      <c r="C1106" s="2">
        <v>44911</v>
      </c>
      <c r="D1106" s="45">
        <v>4050</v>
      </c>
      <c r="E1106" s="1" t="s">
        <v>40</v>
      </c>
      <c r="F1106" s="1" t="s">
        <v>87</v>
      </c>
      <c r="G1106" s="46">
        <v>0.03</v>
      </c>
    </row>
    <row r="1107" spans="2:7" x14ac:dyDescent="0.25">
      <c r="B1107" s="1" t="s">
        <v>71</v>
      </c>
      <c r="C1107" s="2">
        <v>44679</v>
      </c>
      <c r="D1107" s="45">
        <v>2661</v>
      </c>
      <c r="E1107" s="1" t="s">
        <v>39</v>
      </c>
      <c r="F1107" s="1" t="s">
        <v>87</v>
      </c>
      <c r="G1107" s="46">
        <v>0.04</v>
      </c>
    </row>
    <row r="1108" spans="2:7" x14ac:dyDescent="0.25">
      <c r="B1108" s="1" t="s">
        <v>69</v>
      </c>
      <c r="C1108" s="2">
        <v>45208</v>
      </c>
      <c r="D1108" s="45">
        <v>18321</v>
      </c>
      <c r="E1108" s="1" t="s">
        <v>40</v>
      </c>
      <c r="F1108" s="1" t="s">
        <v>87</v>
      </c>
      <c r="G1108" s="46">
        <v>0</v>
      </c>
    </row>
    <row r="1109" spans="2:7" x14ac:dyDescent="0.25">
      <c r="B1109" s="1" t="s">
        <v>72</v>
      </c>
      <c r="C1109" s="2">
        <v>45051</v>
      </c>
      <c r="D1109" s="45">
        <v>3803</v>
      </c>
      <c r="E1109" s="1" t="s">
        <v>39</v>
      </c>
      <c r="F1109" s="1" t="s">
        <v>87</v>
      </c>
      <c r="G1109" s="46">
        <v>0.03</v>
      </c>
    </row>
    <row r="1110" spans="2:7" x14ac:dyDescent="0.25">
      <c r="B1110" s="1" t="s">
        <v>70</v>
      </c>
      <c r="C1110" s="2">
        <v>44399</v>
      </c>
      <c r="D1110" s="45">
        <v>2287</v>
      </c>
      <c r="E1110" s="1" t="s">
        <v>39</v>
      </c>
      <c r="F1110" s="1" t="s">
        <v>87</v>
      </c>
      <c r="G1110" s="46">
        <v>7.0000000000000007E-2</v>
      </c>
    </row>
    <row r="1111" spans="2:7" x14ac:dyDescent="0.25">
      <c r="B1111" s="1" t="s">
        <v>72</v>
      </c>
      <c r="C1111" s="2">
        <v>44747</v>
      </c>
      <c r="D1111" s="45">
        <v>8092</v>
      </c>
      <c r="E1111" s="1" t="s">
        <v>88</v>
      </c>
      <c r="F1111" s="1" t="s">
        <v>87</v>
      </c>
      <c r="G1111" s="46">
        <v>0.02</v>
      </c>
    </row>
    <row r="1112" spans="2:7" x14ac:dyDescent="0.25">
      <c r="B1112" s="1" t="s">
        <v>69</v>
      </c>
      <c r="C1112" s="2">
        <v>43927</v>
      </c>
      <c r="D1112" s="45">
        <v>5477</v>
      </c>
      <c r="E1112" s="1" t="s">
        <v>39</v>
      </c>
      <c r="F1112" s="1" t="s">
        <v>87</v>
      </c>
      <c r="G1112" s="46">
        <v>0.05</v>
      </c>
    </row>
    <row r="1113" spans="2:7" x14ac:dyDescent="0.25">
      <c r="B1113" s="1" t="s">
        <v>72</v>
      </c>
      <c r="C1113" s="2">
        <v>45221</v>
      </c>
      <c r="D1113" s="45">
        <v>8709</v>
      </c>
      <c r="E1113" s="1" t="s">
        <v>39</v>
      </c>
      <c r="F1113" s="1" t="s">
        <v>87</v>
      </c>
      <c r="G1113" s="46">
        <v>0.04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47045B1-DAA5-4299-8D77-53E594A5B4A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hodina 1</vt:lpstr>
      <vt:lpstr>cvičení</vt:lpstr>
      <vt:lpstr>praktikum 1</vt:lpstr>
      <vt:lpstr>'hodina 1'!Oblast_tisku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Dziamidau Vitali</dc:creator>
  <cp:lastModifiedBy>Dziamidau Vitali</cp:lastModifiedBy>
  <cp:lastPrinted>2025-07-16T09:11:46Z</cp:lastPrinted>
  <dcterms:created xsi:type="dcterms:W3CDTF">2025-06-10T05:47:41Z</dcterms:created>
  <dcterms:modified xsi:type="dcterms:W3CDTF">2025-07-16T11:23:00Z</dcterms:modified>
</cp:coreProperties>
</file>